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2" i="2"/>
  <c r="K22" i="2"/>
  <c r="L22" i="2"/>
  <c r="M22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M34" i="2"/>
  <c r="K36" i="2"/>
  <c r="J39" i="2"/>
  <c r="K39" i="2"/>
  <c r="L39" i="2"/>
  <c r="M39" i="2"/>
  <c r="J40" i="2"/>
  <c r="K40" i="2"/>
  <c r="L40" i="2"/>
  <c r="M40" i="2"/>
  <c r="J41" i="2"/>
  <c r="K41" i="2"/>
  <c r="L41" i="2"/>
  <c r="M41" i="2"/>
  <c r="J45" i="2"/>
  <c r="K45" i="2"/>
  <c r="L45" i="2"/>
  <c r="M45" i="2"/>
  <c r="J46" i="2"/>
  <c r="K46" i="2"/>
  <c r="L46" i="2"/>
  <c r="M46" i="2"/>
  <c r="J47" i="2"/>
  <c r="K47" i="2"/>
  <c r="L47" i="2"/>
  <c r="M47" i="2"/>
  <c r="L50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49" i="2"/>
  <c r="J49" i="2" s="1"/>
  <c r="H50" i="2"/>
  <c r="J50" i="2" s="1"/>
  <c r="H51" i="2"/>
  <c r="L51" i="2" s="1"/>
  <c r="H52" i="2"/>
  <c r="J52" i="2" s="1"/>
  <c r="H32" i="2"/>
  <c r="J32" i="2" s="1"/>
  <c r="H37" i="2"/>
  <c r="K37" i="2" s="1"/>
  <c r="H36" i="2"/>
  <c r="L36" i="2" s="1"/>
  <c r="H35" i="2"/>
  <c r="J35" i="2" s="1"/>
  <c r="H33" i="2"/>
  <c r="L33" i="2" s="1"/>
  <c r="H34" i="2"/>
  <c r="J34" i="2" s="1"/>
  <c r="H43" i="2"/>
  <c r="K43" i="2" s="1"/>
  <c r="J37" i="2" l="1"/>
  <c r="H31" i="2"/>
  <c r="J31" i="2" s="1"/>
  <c r="M43" i="2"/>
  <c r="L43" i="2"/>
  <c r="J36" i="2"/>
  <c r="J43" i="2"/>
  <c r="K51" i="2"/>
  <c r="M37" i="2"/>
  <c r="K33" i="2"/>
  <c r="H44" i="2"/>
  <c r="J44" i="2" s="1"/>
  <c r="M52" i="2"/>
  <c r="J51" i="2"/>
  <c r="L37" i="2"/>
  <c r="J33" i="2"/>
  <c r="M31" i="2"/>
  <c r="H53" i="2"/>
  <c r="L52" i="2"/>
  <c r="L49" i="2"/>
  <c r="L34" i="2"/>
  <c r="L31" i="2"/>
  <c r="H38" i="2"/>
  <c r="H48" i="2"/>
  <c r="K52" i="2"/>
  <c r="M50" i="2"/>
  <c r="K49" i="2"/>
  <c r="M44" i="2"/>
  <c r="M35" i="2"/>
  <c r="K34" i="2"/>
  <c r="M32" i="2"/>
  <c r="K31" i="2"/>
  <c r="M49" i="2"/>
  <c r="L44" i="2"/>
  <c r="L32" i="2"/>
  <c r="M51" i="2"/>
  <c r="K50" i="2"/>
  <c r="K44" i="2"/>
  <c r="M36" i="2"/>
  <c r="K35" i="2"/>
  <c r="M33" i="2"/>
  <c r="K32" i="2"/>
  <c r="H42" i="2"/>
  <c r="L35" i="2"/>
  <c r="H24" i="2"/>
  <c r="H25" i="2" s="1"/>
  <c r="H23" i="2" s="1"/>
  <c r="J23" i="2" l="1"/>
  <c r="L23" i="2"/>
  <c r="K23" i="2"/>
  <c r="M23" i="2"/>
  <c r="J25" i="2"/>
  <c r="K25" i="2"/>
  <c r="L25" i="2"/>
  <c r="M25" i="2"/>
  <c r="H30" i="2"/>
  <c r="L42" i="2"/>
  <c r="M42" i="2"/>
  <c r="J42" i="2"/>
  <c r="K42" i="2"/>
  <c r="J53" i="2"/>
  <c r="L53" i="2"/>
  <c r="K53" i="2"/>
  <c r="M53" i="2"/>
  <c r="L48" i="2"/>
  <c r="M48" i="2"/>
  <c r="J48" i="2"/>
  <c r="K48" i="2"/>
  <c r="L24" i="2"/>
  <c r="M24" i="2"/>
  <c r="J24" i="2"/>
  <c r="K24" i="2"/>
  <c r="J38" i="2"/>
  <c r="L38" i="2"/>
  <c r="K38" i="2"/>
  <c r="M38" i="2"/>
  <c r="H21" i="2"/>
  <c r="L30" i="2" l="1"/>
  <c r="M30" i="2"/>
  <c r="J30" i="2"/>
  <c r="K30" i="2"/>
  <c r="H19" i="2"/>
  <c r="L21" i="2"/>
  <c r="M21" i="2"/>
  <c r="J21" i="2"/>
  <c r="K21" i="2"/>
  <c r="K19" i="2" l="1"/>
  <c r="L19" i="2"/>
  <c r="J19" i="2"/>
  <c r="M19" i="2"/>
  <c r="H65" i="2"/>
  <c r="J65" i="2" l="1"/>
  <c r="K65" i="2"/>
  <c r="L65" i="2"/>
  <c r="M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<sst xmlns="http://schemas.openxmlformats.org/spreadsheetml/2006/main" count="247" uniqueCount="229">
  <si>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</si>
  <si>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</si>
  <si>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</si>
  <si>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</si>
  <si>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</si>
  <si>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</si>
  <si>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</si>
  <si>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</si>
  <si>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</si>
  <si>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</si>
  <si>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</si>
  <si>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</si>
  <si>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</si>
  <si>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</si>
  <si>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</si>
  <si>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</si>
  <si>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</si>
  <si>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</si>
  <si>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</si>
  <si>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</si>
  <si>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</si>
  <si>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</si>
  <si>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</si>
  <si>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</si>
  <si>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</si>
  <si>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</si>
  <si>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</si>
  <si>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</si>
  <si>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</si>
  <si>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</si>
  <si>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</si>
  <si>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</si>
  <si>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</si>
  <si>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</si>
  <si>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</si>
  <si>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</si>
  <si>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</si>
  <si>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</si>
  <si>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</si>
  <si>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</si>
  <si>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</si>
  <si>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</si>
  <si>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</si>
  <si>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</si>
  <si>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</si>
  <si>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</si>
  <si>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</si>
  <si>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</si>
  <si>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</si>
  <si>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</si>
  <si>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</si>
  <si>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</si>
  <si>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</si>
  <si>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</si>
  <si>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</si>
  <si>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</si>
  <si>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</si>
  <si>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</si>
  <si>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</si>
  <si>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</si>
  <si>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</si>
  <si>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</si>
  <si>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</si>
  <si>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</si>
  <si>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</si>
  <si>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</si>
  <si>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</si>
  <si>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</si>
  <si>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</si>
  <si>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</si>
  <si>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</si>
  <si>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</si>
  <si>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</si>
  <si>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</si>
  <si>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</si>
  <si>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</si>
  <si>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</si>
  <si>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</si>
  <si>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</si>
  <si>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</si>
  <si>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</si>
  <si>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</si>
  <si>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</si>
  <si>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</si>
  <si>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</si>
  <si>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</si>
  <si>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</si>
  <si>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</si>
  <si>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</si>
  <si>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</si>
  <si>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</si>
  <si>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</si>
  <si>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</si>
  <si>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</si>
  <si>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</si>
  <si>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</si>
  <si>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</si>
  <si>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</si>
  <si>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</si>
  <si>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</si>
  <si>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</si>
  <si>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</si>
  <si>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</si>
  <si>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</si>
  <si>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</si>
  <si>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</si>
  <si>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</si>
  <si>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</si>
  <si>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</si>
  <si>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</si>
  <si>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</si>
  <si>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</si>
  <si>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</si>
  <si>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</si>
  <si>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</si>
  <si>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</si>
  <si>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</si>
  <si>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</si>
  <si>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</si>
  <si>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</si>
  <si>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</si>
  <si>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</si>
  <si>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</si>
  <si>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</si>
  <si>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</si>
  <si>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</si>
  <si>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</si>
  <si>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</si>
  <si>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</si>
  <si>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</si>
  <si>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</si>
  <si>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</si>
  <si>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</si>
  <si>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</si>
  <si>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</si>
  <si>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</si>
  <si>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</si>
  <si>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</si>
  <si>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</si>
  <si>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</si>
  <si>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</si>
  <si>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</si>
  <si>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</si>
  <si>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</si>
  <si>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</si>
  <si>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</si>
  <si>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</si>
  <si>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</si>
  <si>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</si>
  <si>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</si>
  <si>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</si>
  <si>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</si>
  <si>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</si>
  <si>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</si>
  <si>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</si>
  <si>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</si>
  <si>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</si>
  <si>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</si>
  <si>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</si>
  <si>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</si>
  <si>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</si>
  <si>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</si>
  <si>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</si>
  <si>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</si>
  <si>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</si>
  <si>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</si>
  <si>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</si>
  <si>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</si>
  <si>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</si>
  <si>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</si>
  <si>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</si>
  <si>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</si>
  <si>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</si>
  <si>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</si>
  <si>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</si>
  <si>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</si>
  <si>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</si>
  <si>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</si>
  <si>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</si>
  <si>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</si>
  <si>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</si>
  <si>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</si>
  <si>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</si>
  <si>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</si>
  <si>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</si>
  <si>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</si>
  <si>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</si>
  <si>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</si>
  <si>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</si>
  <si>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</si>
  <si>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</si>
  <si>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</si>
  <si>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</si>
  <si>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</si>
  <si>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</si>
  <si>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</si>
  <si>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</si>
  <si>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</si>
  <si>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</si>
  <si>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</si>
  <si>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</si>
  <si>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</si>
  <si>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</si>
  <si>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</si>
  <si>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</si>
  <si>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</si>
  <si>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</si>
  <si>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</si>
  <si>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</si>
  <si>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</si>
  <si>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</si>
  <si>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</si>
  <si>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</si>
  <si>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</si>
  <si>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</si>
  <si>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</si>
  <si>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</si>
  <si>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</si>
  <si>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</si>
  <si>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</si>
  <si>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</si>
  <si>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</si>
  <si>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</si>
  <si>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</si>
  <si>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</si>
  <si>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Бакунинская ул. д.4-6 стр.1</t>
  </si>
  <si>
    <t>Ю.С. Сеферова</t>
  </si>
  <si>
    <t xml:space="preserve">     планово-нормативного расхода на 2018г.</t>
  </si>
  <si>
    <t>расход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</si>
</sst>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7" zoomScaleNormal="100" workbookViewId="0">
      <selection activeCell="H64" sqref="H64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6.2851562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227</v>
      </c>
      <c r="E6" s="107"/>
      <c r="F6" s="107"/>
      <c r="G6" s="107"/>
      <c r="H6" s="107"/>
      <c r="I6" s="107"/>
    </row>
    <row r="7" spans="1:14" x14ac:dyDescent="0.2">
      <c r="A7" s="134" t="s">
        <v>225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8" t="s">
        <v>147</v>
      </c>
      <c r="B9" s="136"/>
      <c r="C9" s="136"/>
      <c r="D9" s="73">
        <v>1935</v>
      </c>
      <c r="E9" s="74"/>
      <c r="F9" s="74"/>
      <c r="G9" s="74"/>
      <c r="H9" s="75"/>
      <c r="I9" s="75"/>
      <c r="J9" s="87" t="s">
        <v>150</v>
      </c>
      <c r="K9" s="87"/>
      <c r="L9" s="77">
        <v>4</v>
      </c>
      <c r="M9" s="78"/>
      <c r="N9" s="79"/>
    </row>
    <row r="10" spans="1:14" x14ac:dyDescent="0.2">
      <c r="A10" s="128" t="s">
        <v>163</v>
      </c>
      <c r="B10" s="136"/>
      <c r="C10" s="136"/>
      <c r="D10" s="89">
        <v>3507.5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28" t="s">
        <v>148</v>
      </c>
      <c r="B11" s="128"/>
      <c r="C11" s="129"/>
      <c r="D11" s="89">
        <v>2886.5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8" t="s">
        <v>164</v>
      </c>
      <c r="B12" s="136"/>
      <c r="C12" s="136"/>
      <c r="D12" s="89">
        <v>2018</v>
      </c>
      <c r="E12" s="74"/>
      <c r="F12" s="74"/>
      <c r="G12" s="74"/>
      <c r="H12" s="75"/>
      <c r="I12" s="75"/>
      <c r="J12" s="87" t="s">
        <v>152</v>
      </c>
      <c r="K12" s="87"/>
      <c r="L12" s="73">
        <v>40</v>
      </c>
      <c r="M12" s="78"/>
      <c r="N12" s="75"/>
    </row>
    <row r="13" spans="1:14" x14ac:dyDescent="0.2">
      <c r="A13" s="128" t="s">
        <v>149</v>
      </c>
      <c r="B13" s="128"/>
      <c r="C13" s="129"/>
      <c r="D13" s="89">
        <v>621</v>
      </c>
      <c r="E13" s="74"/>
      <c r="F13" s="74"/>
      <c r="G13" s="74"/>
      <c r="H13" s="75"/>
      <c r="I13" s="75"/>
      <c r="J13" s="87" t="s">
        <v>153</v>
      </c>
      <c r="K13" s="87"/>
      <c r="L13" s="73">
        <v>146</v>
      </c>
      <c r="M13" s="78"/>
      <c r="N13" s="75"/>
    </row>
    <row r="14" spans="1:14" x14ac:dyDescent="0.2">
      <c r="A14" s="128" t="s">
        <v>157</v>
      </c>
      <c r="B14" s="128"/>
      <c r="C14" s="129"/>
      <c r="D14" s="90">
        <v>412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8" t="s">
        <v>156</v>
      </c>
      <c r="B15" s="128"/>
      <c r="C15" s="129"/>
      <c r="D15" s="90">
        <v>998</v>
      </c>
      <c r="E15" s="78"/>
      <c r="F15" s="79"/>
      <c r="G15" s="74"/>
      <c r="H15" s="75"/>
      <c r="I15" s="75"/>
      <c r="J15" s="87" t="s">
        <v>166</v>
      </c>
      <c r="K15" s="87"/>
      <c r="L15" s="81">
        <v>40</v>
      </c>
      <c r="M15" s="78"/>
      <c r="N15" s="75"/>
    </row>
    <row r="16" spans="1:14" x14ac:dyDescent="0.2">
      <c r="A16" s="128" t="s">
        <v>158</v>
      </c>
      <c r="B16" s="128"/>
      <c r="C16" s="129"/>
      <c r="D16" s="90">
        <v>771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30" t="s">
        <v>160</v>
      </c>
      <c r="C18" s="130"/>
      <c r="D18" s="130"/>
      <c r="E18" s="130"/>
      <c r="F18" s="130"/>
      <c r="G18" s="130"/>
      <c r="H18" s="71" t="s">
        <v>228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5" t="s">
        <v>170</v>
      </c>
      <c r="C19" s="126"/>
      <c r="D19" s="126"/>
      <c r="E19" s="126"/>
      <c r="F19" s="126"/>
      <c r="G19" s="127"/>
      <c r="H19" s="82">
        <f>H20+H21+H22</f>
        <v>51944.417099999999</v>
      </c>
      <c r="I19" s="82"/>
      <c r="J19" s="82">
        <f>H19/4</f>
        <v>12986.104275</v>
      </c>
      <c r="K19" s="82">
        <f>H19/4</f>
        <v>12986.104275</v>
      </c>
      <c r="L19" s="82">
        <f>H19/4</f>
        <v>12986.104275</v>
      </c>
      <c r="M19" s="82">
        <f>H19/4</f>
        <v>12986.104275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36996.050000000003</v>
      </c>
      <c r="I20" s="82"/>
      <c r="J20" s="82">
        <f t="shared" ref="J20:J65" si="0">H20/4</f>
        <v>9249.0125000000007</v>
      </c>
      <c r="K20" s="82">
        <f t="shared" ref="K20:K65" si="1">H20/4</f>
        <v>9249.0125000000007</v>
      </c>
      <c r="L20" s="82">
        <f t="shared" ref="L20:L65" si="2">H20/4</f>
        <v>9249.0125000000007</v>
      </c>
      <c r="M20" s="82">
        <f t="shared" ref="M20:M65" si="3">H20/4</f>
        <v>9249.0125000000007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f>H20*30.2%</f>
        <v>11172.8071</v>
      </c>
      <c r="I21" s="82"/>
      <c r="J21" s="82">
        <f t="shared" si="0"/>
        <v>2793.201775</v>
      </c>
      <c r="K21" s="82">
        <f t="shared" si="1"/>
        <v>2793.201775</v>
      </c>
      <c r="L21" s="82">
        <f t="shared" si="2"/>
        <v>2793.201775</v>
      </c>
      <c r="M21" s="82">
        <f t="shared" si="3"/>
        <v>2793.201775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3775.56</v>
      </c>
      <c r="I22" s="82"/>
      <c r="J22" s="82">
        <f t="shared" si="0"/>
        <v>943.89</v>
      </c>
      <c r="K22" s="82">
        <f t="shared" si="1"/>
        <v>943.89</v>
      </c>
      <c r="L22" s="82">
        <f t="shared" si="2"/>
        <v>943.89</v>
      </c>
      <c r="M22" s="82">
        <f t="shared" si="3"/>
        <v>943.89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H24+H25+H26+H27+H28+H29</f>
        <v>128294.73649484538</v>
      </c>
      <c r="I23" s="83"/>
      <c r="J23" s="82">
        <f t="shared" si="0"/>
        <v>32073.684123711344</v>
      </c>
      <c r="K23" s="82">
        <f t="shared" si="1"/>
        <v>32073.684123711344</v>
      </c>
      <c r="L23" s="82">
        <f t="shared" si="2"/>
        <v>32073.684123711344</v>
      </c>
      <c r="M23" s="82">
        <f t="shared" si="3"/>
        <v>32073.684123711344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f>D14/970*15800*12</f>
        <v>80531.134020618556</v>
      </c>
      <c r="I24" s="83"/>
      <c r="J24" s="82">
        <f t="shared" si="0"/>
        <v>20132.783505154639</v>
      </c>
      <c r="K24" s="82">
        <f t="shared" si="1"/>
        <v>20132.783505154639</v>
      </c>
      <c r="L24" s="82">
        <f t="shared" si="2"/>
        <v>20132.783505154639</v>
      </c>
      <c r="M24" s="82">
        <f t="shared" si="3"/>
        <v>20132.783505154639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f>H24*30.2%</f>
        <v>24320.402474226805</v>
      </c>
      <c r="I25" s="83"/>
      <c r="J25" s="82">
        <f t="shared" si="0"/>
        <v>6080.1006185567012</v>
      </c>
      <c r="K25" s="82">
        <f t="shared" si="1"/>
        <v>6080.1006185567012</v>
      </c>
      <c r="L25" s="82">
        <f t="shared" si="2"/>
        <v>6080.1006185567012</v>
      </c>
      <c r="M25" s="82">
        <f t="shared" si="3"/>
        <v>6080.1006185567012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2289.6</v>
      </c>
      <c r="I26" s="83"/>
      <c r="J26" s="82">
        <f t="shared" si="0"/>
        <v>572.4</v>
      </c>
      <c r="K26" s="82">
        <f t="shared" si="1"/>
        <v>572.4</v>
      </c>
      <c r="L26" s="82">
        <f t="shared" si="2"/>
        <v>572.4</v>
      </c>
      <c r="M26" s="82">
        <f t="shared" si="3"/>
        <v>572.4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9026.7999999999993</v>
      </c>
      <c r="I27" s="83"/>
      <c r="J27" s="82">
        <f t="shared" si="0"/>
        <v>2256.6999999999998</v>
      </c>
      <c r="K27" s="82">
        <f t="shared" si="1"/>
        <v>2256.6999999999998</v>
      </c>
      <c r="L27" s="82">
        <f t="shared" si="2"/>
        <v>2256.6999999999998</v>
      </c>
      <c r="M27" s="82">
        <f t="shared" si="3"/>
        <v>2256.6999999999998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12126.8</v>
      </c>
      <c r="I28" s="83"/>
      <c r="J28" s="82">
        <f t="shared" si="0"/>
        <v>3031.7</v>
      </c>
      <c r="K28" s="82">
        <f t="shared" si="1"/>
        <v>3031.7</v>
      </c>
      <c r="L28" s="82">
        <f t="shared" si="2"/>
        <v>3031.7</v>
      </c>
      <c r="M28" s="82">
        <f t="shared" si="3"/>
        <v>3031.7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201403.44426493376</v>
      </c>
      <c r="I30" s="83"/>
      <c r="J30" s="82">
        <f t="shared" si="0"/>
        <v>50350.861066233439</v>
      </c>
      <c r="K30" s="82">
        <f t="shared" si="1"/>
        <v>50350.861066233439</v>
      </c>
      <c r="L30" s="82">
        <f t="shared" si="2"/>
        <v>50350.861066233439</v>
      </c>
      <c r="M30" s="82">
        <f t="shared" si="3"/>
        <v>50350.861066233439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f>H32+H33+H34+H35+H36+H37</f>
        <v>85455.718586162897</v>
      </c>
      <c r="I31" s="83"/>
      <c r="J31" s="82">
        <f t="shared" si="0"/>
        <v>21363.929646540724</v>
      </c>
      <c r="K31" s="82">
        <f t="shared" si="1"/>
        <v>21363.929646540724</v>
      </c>
      <c r="L31" s="82">
        <f t="shared" si="2"/>
        <v>21363.929646540724</v>
      </c>
      <c r="M31" s="82">
        <f t="shared" si="3"/>
        <v>21363.929646540724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f>D11/44900*19300*12</f>
        <v>14888.939866369712</v>
      </c>
      <c r="I32" s="83"/>
      <c r="J32" s="82">
        <f t="shared" si="0"/>
        <v>3722.234966592428</v>
      </c>
      <c r="K32" s="82">
        <f t="shared" si="1"/>
        <v>3722.234966592428</v>
      </c>
      <c r="L32" s="82">
        <f t="shared" si="2"/>
        <v>3722.234966592428</v>
      </c>
      <c r="M32" s="82">
        <f t="shared" si="3"/>
        <v>3722.234966592428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f>D11/54800*12*19300</f>
        <v>12199.149635036494</v>
      </c>
      <c r="I33" s="83"/>
      <c r="J33" s="82">
        <f t="shared" si="0"/>
        <v>3049.7874087591235</v>
      </c>
      <c r="K33" s="82">
        <f t="shared" si="1"/>
        <v>3049.7874087591235</v>
      </c>
      <c r="L33" s="82">
        <f t="shared" si="2"/>
        <v>3049.7874087591235</v>
      </c>
      <c r="M33" s="82">
        <f t="shared" si="3"/>
        <v>3049.7874087591235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f>D11/85600*19300*12</f>
        <v>7809.7359813084113</v>
      </c>
      <c r="I34" s="83"/>
      <c r="J34" s="82">
        <f t="shared" si="0"/>
        <v>1952.4339953271028</v>
      </c>
      <c r="K34" s="82">
        <f t="shared" si="1"/>
        <v>1952.4339953271028</v>
      </c>
      <c r="L34" s="82">
        <f t="shared" si="2"/>
        <v>1952.4339953271028</v>
      </c>
      <c r="M34" s="82">
        <f t="shared" si="3"/>
        <v>1952.4339953271028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f>D11/58000*19300*12</f>
        <v>11526.093103448275</v>
      </c>
      <c r="I35" s="83"/>
      <c r="J35" s="82">
        <f t="shared" si="0"/>
        <v>2881.5232758620687</v>
      </c>
      <c r="K35" s="82">
        <f t="shared" si="1"/>
        <v>2881.5232758620687</v>
      </c>
      <c r="L35" s="82">
        <f t="shared" si="2"/>
        <v>2881.5232758620687</v>
      </c>
      <c r="M35" s="82">
        <f t="shared" si="3"/>
        <v>2881.5232758620687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f>D11/19000*12*19300</f>
        <v>35184.915789473685</v>
      </c>
      <c r="I36" s="83"/>
      <c r="J36" s="82">
        <f t="shared" si="0"/>
        <v>8796.2289473684214</v>
      </c>
      <c r="K36" s="82">
        <f t="shared" si="1"/>
        <v>8796.2289473684214</v>
      </c>
      <c r="L36" s="82">
        <f t="shared" si="2"/>
        <v>8796.2289473684214</v>
      </c>
      <c r="M36" s="82">
        <f t="shared" si="3"/>
        <v>8796.2289473684214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f>D16/38000*15800*12</f>
        <v>3846.8842105263157</v>
      </c>
      <c r="I37" s="83"/>
      <c r="J37" s="82">
        <f t="shared" si="0"/>
        <v>961.72105263157891</v>
      </c>
      <c r="K37" s="82">
        <f t="shared" si="1"/>
        <v>961.72105263157891</v>
      </c>
      <c r="L37" s="82">
        <f t="shared" si="2"/>
        <v>961.72105263157891</v>
      </c>
      <c r="M37" s="82">
        <f t="shared" si="3"/>
        <v>961.72105263157891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f>H31*30.2%</f>
        <v>25807.627013021192</v>
      </c>
      <c r="I38" s="83"/>
      <c r="J38" s="82">
        <f t="shared" si="0"/>
        <v>6451.9067532552981</v>
      </c>
      <c r="K38" s="82">
        <f t="shared" si="1"/>
        <v>6451.9067532552981</v>
      </c>
      <c r="L38" s="82">
        <f t="shared" si="2"/>
        <v>6451.9067532552981</v>
      </c>
      <c r="M38" s="82">
        <f t="shared" si="3"/>
        <v>6451.9067532552981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3531.6</v>
      </c>
      <c r="I39" s="83"/>
      <c r="J39" s="82">
        <f t="shared" si="0"/>
        <v>882.9</v>
      </c>
      <c r="K39" s="82">
        <f t="shared" si="1"/>
        <v>882.9</v>
      </c>
      <c r="L39" s="82">
        <f t="shared" si="2"/>
        <v>882.9</v>
      </c>
      <c r="M39" s="82">
        <f t="shared" si="3"/>
        <v>882.9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9017.6</v>
      </c>
      <c r="I40" s="83"/>
      <c r="J40" s="82">
        <f t="shared" si="0"/>
        <v>2254.4</v>
      </c>
      <c r="K40" s="82">
        <f t="shared" si="1"/>
        <v>2254.4</v>
      </c>
      <c r="L40" s="82">
        <f t="shared" si="2"/>
        <v>2254.4</v>
      </c>
      <c r="M40" s="82">
        <f t="shared" si="3"/>
        <v>2254.4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12169.6</v>
      </c>
      <c r="I41" s="83"/>
      <c r="J41" s="82">
        <f t="shared" si="0"/>
        <v>3042.4</v>
      </c>
      <c r="K41" s="82">
        <f t="shared" si="1"/>
        <v>3042.4</v>
      </c>
      <c r="L41" s="82">
        <f t="shared" si="2"/>
        <v>3042.4</v>
      </c>
      <c r="M41" s="82">
        <f t="shared" si="3"/>
        <v>3042.4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65421.298665749666</v>
      </c>
      <c r="I42" s="83"/>
      <c r="J42" s="82">
        <f t="shared" si="0"/>
        <v>16355.324666437416</v>
      </c>
      <c r="K42" s="82">
        <f t="shared" si="1"/>
        <v>16355.324666437416</v>
      </c>
      <c r="L42" s="82">
        <f t="shared" si="2"/>
        <v>16355.324666437416</v>
      </c>
      <c r="M42" s="82">
        <f t="shared" si="3"/>
        <v>16355.324666437416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f>D15/7270*19300*12</f>
        <v>31793.232462173321</v>
      </c>
      <c r="I43" s="83"/>
      <c r="J43" s="82">
        <f t="shared" si="0"/>
        <v>7948.3081155433301</v>
      </c>
      <c r="K43" s="82">
        <f t="shared" si="1"/>
        <v>7948.3081155433301</v>
      </c>
      <c r="L43" s="82">
        <f t="shared" si="2"/>
        <v>7948.3081155433301</v>
      </c>
      <c r="M43" s="82">
        <f t="shared" si="3"/>
        <v>7948.3081155433301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f>H43*30.2%</f>
        <v>9601.5562035763433</v>
      </c>
      <c r="I44" s="83"/>
      <c r="J44" s="82">
        <f t="shared" si="0"/>
        <v>2400.3890508940858</v>
      </c>
      <c r="K44" s="82">
        <f t="shared" si="1"/>
        <v>2400.3890508940858</v>
      </c>
      <c r="L44" s="82">
        <f t="shared" si="2"/>
        <v>2400.3890508940858</v>
      </c>
      <c r="M44" s="82">
        <f t="shared" si="3"/>
        <v>2400.3890508940858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2308</v>
      </c>
      <c r="I45" s="83"/>
      <c r="J45" s="82">
        <f t="shared" si="0"/>
        <v>577</v>
      </c>
      <c r="K45" s="82">
        <f t="shared" si="1"/>
        <v>577</v>
      </c>
      <c r="L45" s="82">
        <f t="shared" si="2"/>
        <v>577</v>
      </c>
      <c r="M45" s="82">
        <f t="shared" si="3"/>
        <v>577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9208.4</v>
      </c>
      <c r="I46" s="83"/>
      <c r="J46" s="82">
        <f t="shared" si="0"/>
        <v>2302.1</v>
      </c>
      <c r="K46" s="82">
        <f t="shared" si="1"/>
        <v>2302.1</v>
      </c>
      <c r="L46" s="82">
        <f t="shared" si="2"/>
        <v>2302.1</v>
      </c>
      <c r="M46" s="82">
        <f t="shared" si="3"/>
        <v>2302.1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12510.11</v>
      </c>
      <c r="I47" s="83"/>
      <c r="J47" s="82">
        <f t="shared" si="0"/>
        <v>3127.5275000000001</v>
      </c>
      <c r="K47" s="82">
        <f t="shared" si="1"/>
        <v>3127.5275000000001</v>
      </c>
      <c r="L47" s="82">
        <f t="shared" si="2"/>
        <v>3127.5275000000001</v>
      </c>
      <c r="M47" s="82">
        <f t="shared" si="3"/>
        <v>3127.5275000000001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137626.20360000001</v>
      </c>
      <c r="I48" s="83"/>
      <c r="J48" s="82">
        <f t="shared" si="0"/>
        <v>34406.550900000002</v>
      </c>
      <c r="K48" s="82">
        <f t="shared" si="1"/>
        <v>34406.550900000002</v>
      </c>
      <c r="L48" s="82">
        <f t="shared" si="2"/>
        <v>34406.550900000002</v>
      </c>
      <c r="M48" s="82">
        <f t="shared" si="3"/>
        <v>34406.550900000002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f>H50+H51+H52</f>
        <v>81226.8</v>
      </c>
      <c r="I49" s="83"/>
      <c r="J49" s="82">
        <f t="shared" si="0"/>
        <v>20306.7</v>
      </c>
      <c r="K49" s="82">
        <f t="shared" si="1"/>
        <v>20306.7</v>
      </c>
      <c r="L49" s="82">
        <f t="shared" si="2"/>
        <v>20306.7</v>
      </c>
      <c r="M49" s="82">
        <f t="shared" si="3"/>
        <v>20306.7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f>0.21*22500*12</f>
        <v>56700</v>
      </c>
      <c r="I50" s="83"/>
      <c r="J50" s="82">
        <f t="shared" si="0"/>
        <v>14175</v>
      </c>
      <c r="K50" s="82">
        <f t="shared" si="1"/>
        <v>14175</v>
      </c>
      <c r="L50" s="82">
        <f t="shared" si="2"/>
        <v>14175</v>
      </c>
      <c r="M50" s="82">
        <f t="shared" si="3"/>
        <v>14175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f>0.06*22500*12</f>
        <v>16200</v>
      </c>
      <c r="I51" s="83"/>
      <c r="J51" s="82">
        <f t="shared" si="0"/>
        <v>4050</v>
      </c>
      <c r="K51" s="82">
        <f t="shared" si="1"/>
        <v>4050</v>
      </c>
      <c r="L51" s="82">
        <f t="shared" si="2"/>
        <v>4050</v>
      </c>
      <c r="M51" s="82">
        <f t="shared" si="3"/>
        <v>4050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f>D16/25000*22500*12</f>
        <v>8326.7999999999993</v>
      </c>
      <c r="I52" s="83"/>
      <c r="J52" s="82">
        <f t="shared" si="0"/>
        <v>2081.6999999999998</v>
      </c>
      <c r="K52" s="82">
        <f t="shared" si="1"/>
        <v>2081.6999999999998</v>
      </c>
      <c r="L52" s="82">
        <f t="shared" si="2"/>
        <v>2081.6999999999998</v>
      </c>
      <c r="M52" s="82">
        <f t="shared" si="3"/>
        <v>2081.6999999999998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f>H49*30.2%</f>
        <v>24530.493600000002</v>
      </c>
      <c r="I53" s="83"/>
      <c r="J53" s="82">
        <f t="shared" si="0"/>
        <v>6132.6234000000004</v>
      </c>
      <c r="K53" s="82">
        <f t="shared" si="1"/>
        <v>6132.6234000000004</v>
      </c>
      <c r="L53" s="82">
        <f t="shared" si="2"/>
        <v>6132.6234000000004</v>
      </c>
      <c r="M53" s="82">
        <f t="shared" si="3"/>
        <v>6132.6234000000004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3289.6</v>
      </c>
      <c r="I54" s="83"/>
      <c r="J54" s="82">
        <f t="shared" si="0"/>
        <v>822.4</v>
      </c>
      <c r="K54" s="82">
        <f t="shared" si="1"/>
        <v>822.4</v>
      </c>
      <c r="L54" s="82">
        <f t="shared" si="2"/>
        <v>822.4</v>
      </c>
      <c r="M54" s="82">
        <f t="shared" si="3"/>
        <v>822.4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11126.8</v>
      </c>
      <c r="I55" s="83"/>
      <c r="J55" s="82">
        <f t="shared" si="0"/>
        <v>2781.7</v>
      </c>
      <c r="K55" s="82">
        <f t="shared" si="1"/>
        <v>2781.7</v>
      </c>
      <c r="L55" s="82">
        <f t="shared" si="2"/>
        <v>2781.7</v>
      </c>
      <c r="M55" s="82">
        <f t="shared" si="3"/>
        <v>2781.7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17452.509999999998</v>
      </c>
      <c r="I56" s="83"/>
      <c r="J56" s="82">
        <f t="shared" si="0"/>
        <v>4363.1274999999996</v>
      </c>
      <c r="K56" s="82">
        <f t="shared" si="1"/>
        <v>4363.1274999999996</v>
      </c>
      <c r="L56" s="82">
        <f t="shared" si="2"/>
        <v>4363.1274999999996</v>
      </c>
      <c r="M56" s="82">
        <f t="shared" si="3"/>
        <v>4363.1274999999996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3527.28</v>
      </c>
      <c r="I58" s="83"/>
      <c r="J58" s="82">
        <f t="shared" si="0"/>
        <v>881.82</v>
      </c>
      <c r="K58" s="82">
        <f t="shared" si="1"/>
        <v>881.82</v>
      </c>
      <c r="L58" s="82">
        <f t="shared" si="2"/>
        <v>881.82</v>
      </c>
      <c r="M58" s="82">
        <f t="shared" si="3"/>
        <v>881.82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33045.360000000001</v>
      </c>
      <c r="I59" s="83"/>
      <c r="J59" s="82">
        <f t="shared" si="0"/>
        <v>8261.34</v>
      </c>
      <c r="K59" s="82">
        <f t="shared" si="1"/>
        <v>8261.34</v>
      </c>
      <c r="L59" s="82">
        <f t="shared" si="2"/>
        <v>8261.34</v>
      </c>
      <c r="M59" s="82">
        <f t="shared" si="3"/>
        <v>8261.34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7" t="s">
        <v>169</v>
      </c>
      <c r="C61" s="118"/>
      <c r="D61" s="118"/>
      <c r="E61" s="118"/>
      <c r="F61" s="118"/>
      <c r="G61" s="119"/>
      <c r="H61" s="83">
        <v>14325</v>
      </c>
      <c r="I61" s="83"/>
      <c r="J61" s="82">
        <f t="shared" si="0"/>
        <v>3581.25</v>
      </c>
      <c r="K61" s="82">
        <f t="shared" si="1"/>
        <v>3581.25</v>
      </c>
      <c r="L61" s="82">
        <f t="shared" si="2"/>
        <v>3581.25</v>
      </c>
      <c r="M61" s="82">
        <f t="shared" si="3"/>
        <v>3581.25</v>
      </c>
      <c r="O61" s="19"/>
    </row>
    <row r="62" spans="1:15" ht="12.75" customHeight="1" x14ac:dyDescent="0.2">
      <c r="A62" s="85" t="s">
        <v>218</v>
      </c>
      <c r="B62" s="117" t="s">
        <v>214</v>
      </c>
      <c r="C62" s="118"/>
      <c r="D62" s="118"/>
      <c r="E62" s="118"/>
      <c r="F62" s="118"/>
      <c r="G62" s="119"/>
      <c r="H62" s="83">
        <v>0</v>
      </c>
      <c r="I62" s="83"/>
      <c r="J62" s="82">
        <f t="shared" si="0"/>
        <v>0</v>
      </c>
      <c r="K62" s="82">
        <f t="shared" si="1"/>
        <v>0</v>
      </c>
      <c r="L62" s="82">
        <f t="shared" si="2"/>
        <v>0</v>
      </c>
      <c r="M62" s="82">
        <f t="shared" si="3"/>
        <v>0</v>
      </c>
      <c r="O62" s="19"/>
    </row>
    <row r="63" spans="1:15" ht="12.75" customHeight="1" x14ac:dyDescent="0.2">
      <c r="A63" s="85" t="s">
        <v>219</v>
      </c>
      <c r="B63" s="117" t="s">
        <v>215</v>
      </c>
      <c r="C63" s="118"/>
      <c r="D63" s="118"/>
      <c r="E63" s="118"/>
      <c r="F63" s="118"/>
      <c r="G63" s="119"/>
      <c r="H63" s="83">
        <v>55674.51</v>
      </c>
      <c r="I63" s="83"/>
      <c r="J63" s="82">
        <f t="shared" si="0"/>
        <v>13918.627500000001</v>
      </c>
      <c r="K63" s="82">
        <f t="shared" si="1"/>
        <v>13918.627500000001</v>
      </c>
      <c r="L63" s="82">
        <f t="shared" si="2"/>
        <v>13918.627500000001</v>
      </c>
      <c r="M63" s="82">
        <f t="shared" si="3"/>
        <v>13918.627500000001</v>
      </c>
      <c r="O63" s="19"/>
    </row>
    <row r="64" spans="1:15" ht="12.75" customHeight="1" x14ac:dyDescent="0.2">
      <c r="A64" s="85" t="s">
        <v>220</v>
      </c>
      <c r="B64" s="117" t="s">
        <v>216</v>
      </c>
      <c r="C64" s="118"/>
      <c r="D64" s="118"/>
      <c r="E64" s="118"/>
      <c r="F64" s="118"/>
      <c r="G64" s="119"/>
      <c r="H64" s="83">
        <v>7199.88</v>
      </c>
      <c r="I64" s="83"/>
      <c r="J64" s="82">
        <f t="shared" si="0"/>
        <v>1799.97</v>
      </c>
      <c r="K64" s="82">
        <f t="shared" si="1"/>
        <v>1799.97</v>
      </c>
      <c r="L64" s="82">
        <f t="shared" si="2"/>
        <v>1799.97</v>
      </c>
      <c r="M64" s="82">
        <f t="shared" si="3"/>
        <v>1799.97</v>
      </c>
      <c r="O64" s="19"/>
    </row>
    <row r="65" spans="1:15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H64+H63+H62+H61+H59+H58+H56+H55+H54+H53+H52+H51+H50+H30+H23+H19</f>
        <v>633040.83145977906</v>
      </c>
      <c r="I65" s="83"/>
      <c r="J65" s="82">
        <f t="shared" si="0"/>
        <v>158260.20786494476</v>
      </c>
      <c r="K65" s="82">
        <f t="shared" si="1"/>
        <v>158260.20786494476</v>
      </c>
      <c r="L65" s="82">
        <f t="shared" si="2"/>
        <v>158260.20786494476</v>
      </c>
      <c r="M65" s="82">
        <f t="shared" si="3"/>
        <v>158260.20786494476</v>
      </c>
      <c r="O65" s="19"/>
    </row>
    <row r="66" spans="1:15" ht="24" customHeight="1" x14ac:dyDescent="0.2">
      <c r="B66" t="s">
        <v>221</v>
      </c>
      <c r="H66" s="91"/>
      <c r="K66" t="s">
        <v>226</v>
      </c>
    </row>
  </sheetData>
  <mergeCells count="59">
    <mergeCell ref="A11:C11"/>
    <mergeCell ref="A12:C12"/>
    <mergeCell ref="A14:C14"/>
    <mergeCell ref="A16:C16"/>
    <mergeCell ref="A15:C15"/>
    <mergeCell ref="D6:I6"/>
    <mergeCell ref="A7:D7"/>
    <mergeCell ref="A8:D8"/>
    <mergeCell ref="A9:C9"/>
    <mergeCell ref="A10:C10"/>
    <mergeCell ref="B19:G19"/>
    <mergeCell ref="B35:G35"/>
    <mergeCell ref="A13:C13"/>
    <mergeCell ref="B57:G57"/>
    <mergeCell ref="B37:G37"/>
    <mergeCell ref="B54:G54"/>
    <mergeCell ref="B18:G18"/>
    <mergeCell ref="B21:G21"/>
    <mergeCell ref="B23:G23"/>
    <mergeCell ref="B20:G20"/>
    <mergeCell ref="B22:G22"/>
    <mergeCell ref="B43:G43"/>
    <mergeCell ref="B24:G24"/>
    <mergeCell ref="B29:G29"/>
    <mergeCell ref="B27:G27"/>
    <mergeCell ref="B30:G30"/>
    <mergeCell ref="B25:G25"/>
    <mergeCell ref="B26:G26"/>
    <mergeCell ref="B28:G28"/>
    <mergeCell ref="B31:G31"/>
    <mergeCell ref="B52:G52"/>
    <mergeCell ref="B34:G34"/>
    <mergeCell ref="B38:G38"/>
    <mergeCell ref="B42:G42"/>
    <mergeCell ref="B44:G44"/>
    <mergeCell ref="B45:G45"/>
    <mergeCell ref="B51:G51"/>
    <mergeCell ref="B33:G33"/>
    <mergeCell ref="B65:G65"/>
    <mergeCell ref="B62:G62"/>
    <mergeCell ref="B64:G64"/>
    <mergeCell ref="B61:G61"/>
    <mergeCell ref="B63:G63"/>
    <mergeCell ref="B53:G53"/>
    <mergeCell ref="B36:G36"/>
    <mergeCell ref="B60:G60"/>
    <mergeCell ref="B32:G32"/>
    <mergeCell ref="B59:G59"/>
    <mergeCell ref="B39:G39"/>
    <mergeCell ref="B40:G40"/>
    <mergeCell ref="B41:G41"/>
    <mergeCell ref="B56:G56"/>
    <mergeCell ref="B47:G47"/>
    <mergeCell ref="B55:G55"/>
    <mergeCell ref="B46:G46"/>
    <mergeCell ref="B48:G48"/>
    <mergeCell ref="B49:G49"/>
    <mergeCell ref="B50:G50"/>
    <mergeCell ref="B58:G58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2017-05-30T10:43:21Z</cp:lastPrinted>
  <dcterms:created xsi:type="dcterms:W3CDTF">2009-02-26T12:20:33Z</dcterms:created>
  <dcterms:modified xsi:type="dcterms:W3CDTF">2018-02-26T07:42:47Z</dcterms:modified>
</cp:coreProperties>
</file>