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355" windowHeight="909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31" i="2" l="1"/>
  <c r="H38" i="2" s="1"/>
  <c r="H48" i="2" l="1"/>
  <c r="H42" i="2"/>
  <c r="H30" i="2"/>
  <c r="J30" i="2" s="1"/>
  <c r="H23" i="2"/>
  <c r="J23" i="2" s="1"/>
  <c r="J20" i="2"/>
  <c r="K20" i="2"/>
  <c r="L20" i="2"/>
  <c r="M20" i="2"/>
  <c r="J22" i="2"/>
  <c r="K22" i="2"/>
  <c r="L22" i="2"/>
  <c r="M22" i="2"/>
  <c r="K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21" i="2"/>
  <c r="K21" i="2" s="1"/>
  <c r="M21" i="2" l="1"/>
  <c r="J21" i="2"/>
  <c r="H19" i="2"/>
  <c r="H65" i="2" s="1"/>
  <c r="J48" i="2"/>
  <c r="L19" i="2"/>
  <c r="M19" i="2"/>
  <c r="L21" i="2"/>
  <c r="K48" i="2"/>
  <c r="L48" i="2"/>
  <c r="L23" i="2"/>
  <c r="M30" i="2"/>
  <c r="M23" i="2"/>
  <c r="K30" i="2"/>
  <c r="L30" i="2"/>
  <c r="J19" i="2" l="1"/>
  <c r="K19" i="2"/>
  <c r="M65" i="2"/>
  <c r="J65" i="2"/>
  <c r="L65" i="2"/>
  <c r="K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<sst xmlns="http://schemas.openxmlformats.org/spreadsheetml/2006/main" count="247" uniqueCount="229">
  <si>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</si>
  <si>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</si>
  <si>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</si>
  <si>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</si>
  <si>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</si>
  <si>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</si>
  <si>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</si>
  <si>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</si>
  <si>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</si>
  <si>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</si>
  <si>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</si>
  <si>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</si>
  <si>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</si>
  <si>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</si>
  <si>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</si>
  <si>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</si>
  <si>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</si>
  <si>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</si>
  <si>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</si>
  <si>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</si>
  <si>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</si>
  <si>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</si>
  <si>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</si>
  <si>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</si>
  <si>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</si>
  <si>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</si>
  <si>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</si>
  <si>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</si>
  <si>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</si>
  <si>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</si>
  <si>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</si>
  <si>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</si>
  <si>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</si>
  <si>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</si>
  <si>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</si>
  <si>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</si>
  <si>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</si>
  <si>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</si>
  <si>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</si>
  <si>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</si>
  <si>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</si>
  <si>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</si>
  <si>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</si>
  <si>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</si>
  <si>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</si>
  <si>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</si>
  <si>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</si>
  <si>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</si>
  <si>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</si>
  <si>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</si>
  <si>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</si>
  <si>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</si>
  <si>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</si>
  <si>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</si>
  <si>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</si>
  <si>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</si>
  <si>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</si>
  <si>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</si>
  <si>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</si>
  <si>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</si>
  <si>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</si>
  <si>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</si>
  <si>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</si>
  <si>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</si>
  <si>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</si>
  <si>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</si>
  <si>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</si>
  <si>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</si>
  <si>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</si>
  <si>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</si>
  <si>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</si>
  <si>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</si>
  <si>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</si>
  <si>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</si>
  <si>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</si>
  <si>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</si>
  <si>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</si>
  <si>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</si>
  <si>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</si>
  <si>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</si>
  <si>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</si>
  <si>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</si>
  <si>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</si>
  <si>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</si>
  <si>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</si>
  <si>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</si>
  <si>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</si>
  <si>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</si>
  <si>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</si>
  <si>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</si>
  <si>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</si>
  <si>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</si>
  <si>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</si>
  <si>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</si>
  <si>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</si>
  <si>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</si>
  <si>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</si>
  <si>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</si>
  <si>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</si>
  <si>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</si>
  <si>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</si>
  <si>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</si>
  <si>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</si>
  <si>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</si>
  <si>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</si>
  <si>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</si>
  <si>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</si>
  <si>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</si>
  <si>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</si>
  <si>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</si>
  <si>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</si>
  <si>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</si>
  <si>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</si>
  <si>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</si>
  <si>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</si>
  <si>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</si>
  <si>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</si>
  <si>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</si>
  <si>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</si>
  <si>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</si>
  <si>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</si>
  <si>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</si>
  <si>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</si>
  <si>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</si>
  <si>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</si>
  <si>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</si>
  <si>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</si>
  <si>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</si>
  <si>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</si>
  <si>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</si>
  <si>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</si>
  <si>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</si>
  <si>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</si>
  <si>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</si>
  <si>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</si>
  <si>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</si>
  <si>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</si>
  <si>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</si>
  <si>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</si>
  <si>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</si>
  <si>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</si>
  <si>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</si>
  <si>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</si>
  <si>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</si>
  <si>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</si>
  <si>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</si>
  <si>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</si>
  <si>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</si>
  <si>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</si>
  <si>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</si>
  <si>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</si>
  <si>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</si>
  <si>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</si>
  <si>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</si>
  <si>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</si>
  <si>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</si>
  <si>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</si>
  <si>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</si>
  <si>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</si>
  <si>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</si>
  <si>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</si>
  <si>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</si>
  <si>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</si>
  <si>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</si>
  <si>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</si>
  <si>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</si>
  <si>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</si>
  <si>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</si>
  <si>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</si>
  <si>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</si>
  <si>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</si>
  <si>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</si>
  <si>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</si>
  <si>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</si>
  <si>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</si>
  <si>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</si>
  <si>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</si>
  <si>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</si>
  <si>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</si>
  <si>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</si>
  <si>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</si>
  <si>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</si>
  <si>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</si>
  <si>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</si>
  <si>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</si>
  <si>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</si>
  <si>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</si>
  <si>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</si>
  <si>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</si>
  <si>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</si>
  <si>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</si>
  <si>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</si>
  <si>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</si>
  <si>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</si>
  <si>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</si>
  <si>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</si>
  <si>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</si>
  <si>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</si>
  <si>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</si>
  <si>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</si>
  <si>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</si>
  <si>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</si>
  <si>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</si>
  <si>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</si>
  <si>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</si>
  <si>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</si>
  <si>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</si>
  <si>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</si>
  <si>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</si>
  <si>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</si>
  <si>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</si>
  <si>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</si>
  <si>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</si>
  <si>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</si>
  <si>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</si>
  <si>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</si>
  <si>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</si>
  <si>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</si>
  <si>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</si>
  <si>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</si>
  <si>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</si>
  <si>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</si>
  <si>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</si>
  <si>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</si>
  <si>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</si>
  <si>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Госпитальный Вал ул. д.5 кор.18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</si>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</sst>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F8" sqref="F8"/>
    </sheetView>
  </sheetViews>
  <sheetFormatPr defaultRowHeight="12.75" x14ac:dyDescent="0.2"/>
  <cols>
    <col min="1" max="1" width="5.7109375" customWidth="1"/>
    <col min="4" max="4" width="15.14062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228</v>
      </c>
      <c r="E6" s="93"/>
      <c r="F6" s="93"/>
      <c r="G6" s="93"/>
      <c r="H6" s="93"/>
      <c r="I6" s="93"/>
    </row>
    <row r="7" spans="1:14" x14ac:dyDescent="0.2">
      <c r="A7" s="113" t="s">
        <v>225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1955</v>
      </c>
      <c r="E9" s="74"/>
      <c r="F9" s="74"/>
      <c r="G9" s="74"/>
      <c r="H9" s="75"/>
      <c r="I9" s="75"/>
      <c r="J9" s="87" t="s">
        <v>150</v>
      </c>
      <c r="K9" s="87"/>
      <c r="L9" s="77">
        <v>10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38234.6</v>
      </c>
      <c r="E10" s="74"/>
      <c r="F10" s="74"/>
      <c r="G10" s="74"/>
      <c r="H10" s="75"/>
      <c r="I10" s="75"/>
      <c r="J10" s="87" t="s">
        <v>151</v>
      </c>
      <c r="K10" s="87"/>
      <c r="L10" s="73">
        <v>14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32233.7</v>
      </c>
      <c r="E11" s="74"/>
      <c r="F11" s="74"/>
      <c r="G11" s="74"/>
      <c r="H11" s="75"/>
      <c r="I11" s="75"/>
      <c r="J11" s="87" t="s">
        <v>154</v>
      </c>
      <c r="K11" s="87"/>
      <c r="L11" s="73">
        <v>20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19386.099999999999</v>
      </c>
      <c r="E12" s="74"/>
      <c r="F12" s="74"/>
      <c r="G12" s="74"/>
      <c r="H12" s="75"/>
      <c r="I12" s="75"/>
      <c r="J12" s="87" t="s">
        <v>152</v>
      </c>
      <c r="K12" s="87"/>
      <c r="L12" s="73">
        <v>461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6000.9</v>
      </c>
      <c r="E13" s="74"/>
      <c r="F13" s="74"/>
      <c r="G13" s="74"/>
      <c r="H13" s="75"/>
      <c r="I13" s="75"/>
      <c r="J13" s="87" t="s">
        <v>153</v>
      </c>
      <c r="K13" s="87"/>
      <c r="L13" s="73">
        <v>1137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6329</v>
      </c>
      <c r="E14" s="78"/>
      <c r="F14" s="79"/>
      <c r="G14" s="74"/>
      <c r="H14" s="75"/>
      <c r="I14" s="88"/>
      <c r="J14" s="87" t="s">
        <v>165</v>
      </c>
      <c r="K14" s="87"/>
      <c r="L14" s="76">
        <v>10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589</v>
      </c>
      <c r="E15" s="78"/>
      <c r="F15" s="79"/>
      <c r="G15" s="74"/>
      <c r="H15" s="75"/>
      <c r="I15" s="75"/>
      <c r="J15" s="87" t="s">
        <v>166</v>
      </c>
      <c r="K15" s="87"/>
      <c r="L15" s="81">
        <v>461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5696.2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6" t="s">
        <v>170</v>
      </c>
      <c r="C19" s="127"/>
      <c r="D19" s="127"/>
      <c r="E19" s="127"/>
      <c r="F19" s="127"/>
      <c r="G19" s="128"/>
      <c r="H19" s="82">
        <f>H20+H21+H22</f>
        <v>291023.95168</v>
      </c>
      <c r="I19" s="82"/>
      <c r="J19" s="82">
        <f>H19/4</f>
        <v>72755.98792</v>
      </c>
      <c r="K19" s="82">
        <f>H19/4</f>
        <v>72755.98792</v>
      </c>
      <c r="L19" s="82">
        <f>H19/4</f>
        <v>72755.98792</v>
      </c>
      <c r="M19" s="82">
        <f>H19/4</f>
        <v>72755.98792</v>
      </c>
      <c r="O19" s="19"/>
    </row>
    <row r="20" spans="1:15" ht="15.75" customHeight="1" x14ac:dyDescent="0.2">
      <c r="A20" s="86"/>
      <c r="B20" s="129" t="s">
        <v>171</v>
      </c>
      <c r="C20" s="130"/>
      <c r="D20" s="130"/>
      <c r="E20" s="130"/>
      <c r="F20" s="130"/>
      <c r="G20" s="131"/>
      <c r="H20" s="82">
        <v>212294.84</v>
      </c>
      <c r="I20" s="82"/>
      <c r="J20" s="82">
        <f t="shared" ref="J20:J65" si="0">H20/4</f>
        <v>53073.71</v>
      </c>
      <c r="K20" s="82">
        <f t="shared" ref="K20:K65" si="1">H20/4</f>
        <v>53073.71</v>
      </c>
      <c r="L20" s="82">
        <f t="shared" ref="L20:L65" si="2">H20/4</f>
        <v>53073.71</v>
      </c>
      <c r="M20" s="82">
        <f t="shared" ref="M20:M65" si="3">H20/4</f>
        <v>53073.71</v>
      </c>
      <c r="O20" s="19"/>
    </row>
    <row r="21" spans="1:15" ht="15.75" customHeight="1" x14ac:dyDescent="0.2">
      <c r="A21" s="86"/>
      <c r="B21" s="129" t="s">
        <v>172</v>
      </c>
      <c r="C21" s="130"/>
      <c r="D21" s="130"/>
      <c r="E21" s="130"/>
      <c r="F21" s="130"/>
      <c r="G21" s="131"/>
      <c r="H21" s="82">
        <f>H20*30.2%</f>
        <v>64113.041679999995</v>
      </c>
      <c r="I21" s="82"/>
      <c r="J21" s="82">
        <f t="shared" si="0"/>
        <v>16028.260419999999</v>
      </c>
      <c r="K21" s="82">
        <f t="shared" si="1"/>
        <v>16028.260419999999</v>
      </c>
      <c r="L21" s="82">
        <f t="shared" si="2"/>
        <v>16028.260419999999</v>
      </c>
      <c r="M21" s="82">
        <f t="shared" si="3"/>
        <v>16028.260419999999</v>
      </c>
      <c r="O21" s="19"/>
    </row>
    <row r="22" spans="1:15" ht="13.5" customHeight="1" x14ac:dyDescent="0.2">
      <c r="A22" s="86"/>
      <c r="B22" s="129" t="s">
        <v>173</v>
      </c>
      <c r="C22" s="130"/>
      <c r="D22" s="130"/>
      <c r="E22" s="130"/>
      <c r="F22" s="130"/>
      <c r="G22" s="131"/>
      <c r="H22" s="82">
        <v>14616.07</v>
      </c>
      <c r="I22" s="82"/>
      <c r="J22" s="82">
        <f t="shared" si="0"/>
        <v>3654.0174999999999</v>
      </c>
      <c r="K22" s="82">
        <f t="shared" si="1"/>
        <v>3654.0174999999999</v>
      </c>
      <c r="L22" s="82">
        <f t="shared" si="2"/>
        <v>3654.0174999999999</v>
      </c>
      <c r="M22" s="82">
        <f t="shared" si="3"/>
        <v>3654.0174999999999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2103715.19</v>
      </c>
      <c r="I23" s="83"/>
      <c r="J23" s="82">
        <f t="shared" si="0"/>
        <v>525928.79749999999</v>
      </c>
      <c r="K23" s="82">
        <f t="shared" si="1"/>
        <v>525928.79749999999</v>
      </c>
      <c r="L23" s="82">
        <f t="shared" si="2"/>
        <v>525928.79749999999</v>
      </c>
      <c r="M23" s="82">
        <f t="shared" si="3"/>
        <v>525928.79749999999</v>
      </c>
      <c r="O23" s="19"/>
    </row>
    <row r="24" spans="1:15" ht="12.75" customHeight="1" x14ac:dyDescent="0.2">
      <c r="A24" s="84"/>
      <c r="B24" s="123" t="s">
        <v>175</v>
      </c>
      <c r="C24" s="124"/>
      <c r="D24" s="124"/>
      <c r="E24" s="124"/>
      <c r="F24" s="124"/>
      <c r="G24" s="125"/>
      <c r="H24" s="83">
        <v>1540974</v>
      </c>
      <c r="I24" s="83"/>
      <c r="J24" s="82">
        <f t="shared" si="0"/>
        <v>385243.5</v>
      </c>
      <c r="K24" s="82">
        <f t="shared" si="1"/>
        <v>385243.5</v>
      </c>
      <c r="L24" s="82">
        <f t="shared" si="2"/>
        <v>385243.5</v>
      </c>
      <c r="M24" s="82">
        <f t="shared" si="3"/>
        <v>385243.5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465374.15</v>
      </c>
      <c r="I25" s="83"/>
      <c r="J25" s="82">
        <f t="shared" si="0"/>
        <v>116343.53750000001</v>
      </c>
      <c r="K25" s="82">
        <f t="shared" si="1"/>
        <v>116343.53750000001</v>
      </c>
      <c r="L25" s="82">
        <f t="shared" si="2"/>
        <v>116343.53750000001</v>
      </c>
      <c r="M25" s="82">
        <f t="shared" si="3"/>
        <v>116343.53750000001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5921.96</v>
      </c>
      <c r="I26" s="83"/>
      <c r="J26" s="82">
        <f t="shared" si="0"/>
        <v>1480.49</v>
      </c>
      <c r="K26" s="82">
        <f t="shared" si="1"/>
        <v>1480.49</v>
      </c>
      <c r="L26" s="82">
        <f t="shared" si="2"/>
        <v>1480.49</v>
      </c>
      <c r="M26" s="82">
        <f t="shared" si="3"/>
        <v>1480.49</v>
      </c>
      <c r="O26" s="19"/>
    </row>
    <row r="27" spans="1:15" ht="12.75" customHeight="1" x14ac:dyDescent="0.2">
      <c r="A27" s="84"/>
      <c r="B27" s="119" t="s">
        <v>180</v>
      </c>
      <c r="C27" s="124"/>
      <c r="D27" s="124"/>
      <c r="E27" s="124"/>
      <c r="F27" s="124"/>
      <c r="G27" s="125"/>
      <c r="H27" s="83">
        <v>39927.64</v>
      </c>
      <c r="I27" s="83"/>
      <c r="J27" s="82">
        <f t="shared" si="0"/>
        <v>9981.91</v>
      </c>
      <c r="K27" s="82">
        <f t="shared" si="1"/>
        <v>9981.91</v>
      </c>
      <c r="L27" s="82">
        <f t="shared" si="2"/>
        <v>9981.91</v>
      </c>
      <c r="M27" s="82">
        <f t="shared" si="3"/>
        <v>9981.91</v>
      </c>
      <c r="O27" s="19"/>
    </row>
    <row r="28" spans="1:15" ht="12.75" customHeight="1" x14ac:dyDescent="0.2">
      <c r="A28" s="84"/>
      <c r="B28" s="119" t="s">
        <v>181</v>
      </c>
      <c r="C28" s="124"/>
      <c r="D28" s="124"/>
      <c r="E28" s="124"/>
      <c r="F28" s="124"/>
      <c r="G28" s="125"/>
      <c r="H28" s="83">
        <v>51517.440000000002</v>
      </c>
      <c r="I28" s="83"/>
      <c r="J28" s="82">
        <f t="shared" si="0"/>
        <v>12879.36</v>
      </c>
      <c r="K28" s="82">
        <f t="shared" si="1"/>
        <v>12879.36</v>
      </c>
      <c r="L28" s="82">
        <f t="shared" si="2"/>
        <v>12879.36</v>
      </c>
      <c r="M28" s="82">
        <f t="shared" si="3"/>
        <v>12879.36</v>
      </c>
      <c r="O28" s="19"/>
    </row>
    <row r="29" spans="1:15" ht="12.75" customHeight="1" x14ac:dyDescent="0.2">
      <c r="A29" s="84"/>
      <c r="B29" s="119" t="s">
        <v>182</v>
      </c>
      <c r="C29" s="124"/>
      <c r="D29" s="124"/>
      <c r="E29" s="124"/>
      <c r="F29" s="124"/>
      <c r="G29" s="125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1524894.4719999998</v>
      </c>
      <c r="I30" s="83"/>
      <c r="J30" s="82">
        <f t="shared" si="0"/>
        <v>381223.61799999996</v>
      </c>
      <c r="K30" s="82">
        <f t="shared" si="1"/>
        <v>381223.61799999996</v>
      </c>
      <c r="L30" s="82">
        <f t="shared" si="2"/>
        <v>381223.61799999996</v>
      </c>
      <c r="M30" s="82">
        <f t="shared" si="3"/>
        <v>381223.61799999996</v>
      </c>
      <c r="O30" s="19"/>
    </row>
    <row r="31" spans="1:15" ht="12.75" customHeight="1" x14ac:dyDescent="0.2">
      <c r="A31" s="84"/>
      <c r="B31" s="119" t="s">
        <v>185</v>
      </c>
      <c r="C31" s="124"/>
      <c r="D31" s="124"/>
      <c r="E31" s="124"/>
      <c r="F31" s="124"/>
      <c r="G31" s="125"/>
      <c r="H31" s="83">
        <f>H32+H33+H34+H35+H36+H37</f>
        <v>1053716</v>
      </c>
      <c r="I31" s="83"/>
      <c r="J31" s="82">
        <f t="shared" si="0"/>
        <v>263429</v>
      </c>
      <c r="K31" s="82">
        <f t="shared" si="1"/>
        <v>263429</v>
      </c>
      <c r="L31" s="82">
        <f t="shared" si="2"/>
        <v>263429</v>
      </c>
      <c r="M31" s="82">
        <f t="shared" si="3"/>
        <v>263429</v>
      </c>
      <c r="O31" s="19"/>
    </row>
    <row r="32" spans="1:15" ht="12.75" customHeight="1" x14ac:dyDescent="0.2">
      <c r="A32" s="84"/>
      <c r="B32" s="119" t="s">
        <v>186</v>
      </c>
      <c r="C32" s="124"/>
      <c r="D32" s="124"/>
      <c r="E32" s="124"/>
      <c r="F32" s="124"/>
      <c r="G32" s="125"/>
      <c r="H32" s="83">
        <v>201708</v>
      </c>
      <c r="I32" s="83"/>
      <c r="J32" s="82">
        <f t="shared" si="0"/>
        <v>50427</v>
      </c>
      <c r="K32" s="82">
        <f t="shared" si="1"/>
        <v>50427</v>
      </c>
      <c r="L32" s="82">
        <f t="shared" si="2"/>
        <v>50427</v>
      </c>
      <c r="M32" s="82">
        <f t="shared" si="3"/>
        <v>50427</v>
      </c>
      <c r="O32" s="19"/>
    </row>
    <row r="33" spans="1:15" ht="12.75" customHeight="1" x14ac:dyDescent="0.2">
      <c r="A33" s="84"/>
      <c r="B33" s="119" t="s">
        <v>187</v>
      </c>
      <c r="C33" s="124"/>
      <c r="D33" s="124"/>
      <c r="E33" s="124"/>
      <c r="F33" s="124"/>
      <c r="G33" s="125"/>
      <c r="H33" s="83">
        <v>209284</v>
      </c>
      <c r="I33" s="83"/>
      <c r="J33" s="82">
        <f t="shared" si="0"/>
        <v>52321</v>
      </c>
      <c r="K33" s="82">
        <f t="shared" si="1"/>
        <v>52321</v>
      </c>
      <c r="L33" s="82">
        <f t="shared" si="2"/>
        <v>52321</v>
      </c>
      <c r="M33" s="82">
        <f t="shared" si="3"/>
        <v>52321</v>
      </c>
      <c r="O33" s="19"/>
    </row>
    <row r="34" spans="1:15" ht="12.75" customHeight="1" x14ac:dyDescent="0.2">
      <c r="A34" s="84"/>
      <c r="B34" s="119" t="s">
        <v>188</v>
      </c>
      <c r="C34" s="124"/>
      <c r="D34" s="124"/>
      <c r="E34" s="124"/>
      <c r="F34" s="124"/>
      <c r="G34" s="125"/>
      <c r="H34" s="83">
        <v>102012</v>
      </c>
      <c r="I34" s="83"/>
      <c r="J34" s="82">
        <f t="shared" si="0"/>
        <v>25503</v>
      </c>
      <c r="K34" s="82">
        <f t="shared" si="1"/>
        <v>25503</v>
      </c>
      <c r="L34" s="82">
        <f t="shared" si="2"/>
        <v>25503</v>
      </c>
      <c r="M34" s="82">
        <f t="shared" si="3"/>
        <v>25503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106860</v>
      </c>
      <c r="I35" s="83"/>
      <c r="J35" s="82">
        <f t="shared" si="0"/>
        <v>26715</v>
      </c>
      <c r="K35" s="82">
        <f t="shared" si="1"/>
        <v>26715</v>
      </c>
      <c r="L35" s="82">
        <f t="shared" si="2"/>
        <v>26715</v>
      </c>
      <c r="M35" s="82">
        <f t="shared" si="3"/>
        <v>26715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406360</v>
      </c>
      <c r="I36" s="83"/>
      <c r="J36" s="82">
        <f t="shared" si="0"/>
        <v>101590</v>
      </c>
      <c r="K36" s="82">
        <f t="shared" si="1"/>
        <v>101590</v>
      </c>
      <c r="L36" s="82">
        <f t="shared" si="2"/>
        <v>101590</v>
      </c>
      <c r="M36" s="82">
        <f t="shared" si="3"/>
        <v>101590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27492</v>
      </c>
      <c r="I37" s="83"/>
      <c r="J37" s="82">
        <f t="shared" si="0"/>
        <v>6873</v>
      </c>
      <c r="K37" s="82">
        <f t="shared" si="1"/>
        <v>6873</v>
      </c>
      <c r="L37" s="82">
        <f t="shared" si="2"/>
        <v>6873</v>
      </c>
      <c r="M37" s="82">
        <f t="shared" si="3"/>
        <v>6873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f>H31*30.2%</f>
        <v>318222.23200000002</v>
      </c>
      <c r="I38" s="83"/>
      <c r="J38" s="82">
        <f t="shared" si="0"/>
        <v>79555.558000000005</v>
      </c>
      <c r="K38" s="82">
        <f t="shared" si="1"/>
        <v>79555.558000000005</v>
      </c>
      <c r="L38" s="82">
        <f t="shared" si="2"/>
        <v>79555.558000000005</v>
      </c>
      <c r="M38" s="82">
        <f t="shared" si="3"/>
        <v>79555.558000000005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5921.96</v>
      </c>
      <c r="I39" s="83"/>
      <c r="J39" s="82">
        <f t="shared" si="0"/>
        <v>1480.49</v>
      </c>
      <c r="K39" s="82">
        <f t="shared" si="1"/>
        <v>1480.49</v>
      </c>
      <c r="L39" s="82">
        <f t="shared" si="2"/>
        <v>1480.49</v>
      </c>
      <c r="M39" s="82">
        <f t="shared" si="3"/>
        <v>1480.49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39927.64</v>
      </c>
      <c r="I40" s="83"/>
      <c r="J40" s="82">
        <f t="shared" si="0"/>
        <v>9981.91</v>
      </c>
      <c r="K40" s="82">
        <f t="shared" si="1"/>
        <v>9981.91</v>
      </c>
      <c r="L40" s="82">
        <f t="shared" si="2"/>
        <v>9981.91</v>
      </c>
      <c r="M40" s="82">
        <f t="shared" si="3"/>
        <v>9981.91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50517.440000000002</v>
      </c>
      <c r="I41" s="83"/>
      <c r="J41" s="82">
        <f t="shared" si="0"/>
        <v>12629.36</v>
      </c>
      <c r="K41" s="82">
        <f t="shared" si="1"/>
        <v>12629.36</v>
      </c>
      <c r="L41" s="82">
        <f t="shared" si="2"/>
        <v>12629.36</v>
      </c>
      <c r="M41" s="82">
        <f t="shared" si="3"/>
        <v>12629.36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56589.2</v>
      </c>
      <c r="I42" s="83"/>
      <c r="J42" s="82">
        <f t="shared" si="0"/>
        <v>14147.3</v>
      </c>
      <c r="K42" s="82">
        <f t="shared" si="1"/>
        <v>14147.3</v>
      </c>
      <c r="L42" s="82">
        <f t="shared" si="2"/>
        <v>14147.3</v>
      </c>
      <c r="M42" s="82">
        <f t="shared" si="3"/>
        <v>14147.3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4352.96</v>
      </c>
      <c r="I45" s="83"/>
      <c r="J45" s="82">
        <f t="shared" si="0"/>
        <v>1088.24</v>
      </c>
      <c r="K45" s="82">
        <f t="shared" si="1"/>
        <v>1088.24</v>
      </c>
      <c r="L45" s="82">
        <f t="shared" si="2"/>
        <v>1088.24</v>
      </c>
      <c r="M45" s="82">
        <f t="shared" si="3"/>
        <v>1088.24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14050.2</v>
      </c>
      <c r="I46" s="83"/>
      <c r="J46" s="82">
        <f t="shared" si="0"/>
        <v>3512.55</v>
      </c>
      <c r="K46" s="82">
        <f t="shared" si="1"/>
        <v>3512.55</v>
      </c>
      <c r="L46" s="82">
        <f t="shared" si="2"/>
        <v>3512.55</v>
      </c>
      <c r="M46" s="82">
        <f t="shared" si="3"/>
        <v>3512.55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23108.880000000001</v>
      </c>
      <c r="I47" s="83"/>
      <c r="J47" s="82">
        <f t="shared" si="0"/>
        <v>5777.22</v>
      </c>
      <c r="K47" s="82">
        <f t="shared" si="1"/>
        <v>5777.22</v>
      </c>
      <c r="L47" s="82">
        <f t="shared" si="2"/>
        <v>5777.22</v>
      </c>
      <c r="M47" s="82">
        <f t="shared" si="3"/>
        <v>5777.22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1233605.3799999999</v>
      </c>
      <c r="I48" s="83"/>
      <c r="J48" s="82">
        <f t="shared" si="0"/>
        <v>308401.34499999997</v>
      </c>
      <c r="K48" s="82">
        <f t="shared" si="1"/>
        <v>308401.34499999997</v>
      </c>
      <c r="L48" s="82">
        <f t="shared" si="2"/>
        <v>308401.34499999997</v>
      </c>
      <c r="M48" s="82">
        <f t="shared" si="3"/>
        <v>308401.34499999997</v>
      </c>
      <c r="O48" s="19"/>
    </row>
    <row r="49" spans="1:15" ht="12.75" customHeight="1" x14ac:dyDescent="0.2">
      <c r="A49" s="72"/>
      <c r="B49" s="123" t="s">
        <v>199</v>
      </c>
      <c r="C49" s="124"/>
      <c r="D49" s="124"/>
      <c r="E49" s="124"/>
      <c r="F49" s="124"/>
      <c r="G49" s="125"/>
      <c r="H49" s="83">
        <v>859950</v>
      </c>
      <c r="I49" s="83"/>
      <c r="J49" s="82">
        <f t="shared" si="0"/>
        <v>214987.5</v>
      </c>
      <c r="K49" s="82">
        <f t="shared" si="1"/>
        <v>214987.5</v>
      </c>
      <c r="L49" s="82">
        <f t="shared" si="2"/>
        <v>214987.5</v>
      </c>
      <c r="M49" s="82">
        <f t="shared" si="3"/>
        <v>214987.5</v>
      </c>
      <c r="O49" s="19"/>
    </row>
    <row r="50" spans="1:15" ht="12.75" customHeight="1" x14ac:dyDescent="0.2">
      <c r="A50" s="72"/>
      <c r="B50" s="123" t="s">
        <v>200</v>
      </c>
      <c r="C50" s="124"/>
      <c r="D50" s="124"/>
      <c r="E50" s="124"/>
      <c r="F50" s="124"/>
      <c r="G50" s="125"/>
      <c r="H50" s="83">
        <v>710100</v>
      </c>
      <c r="I50" s="83"/>
      <c r="J50" s="82">
        <f t="shared" si="0"/>
        <v>177525</v>
      </c>
      <c r="K50" s="82">
        <f t="shared" si="1"/>
        <v>177525</v>
      </c>
      <c r="L50" s="82">
        <f t="shared" si="2"/>
        <v>177525</v>
      </c>
      <c r="M50" s="82">
        <f t="shared" si="3"/>
        <v>177525</v>
      </c>
      <c r="O50" s="19"/>
    </row>
    <row r="51" spans="1:15" ht="12.75" customHeight="1" x14ac:dyDescent="0.2">
      <c r="A51" s="72"/>
      <c r="B51" s="123" t="s">
        <v>202</v>
      </c>
      <c r="C51" s="124"/>
      <c r="D51" s="124"/>
      <c r="E51" s="124"/>
      <c r="F51" s="124"/>
      <c r="G51" s="125"/>
      <c r="H51" s="83">
        <v>89100</v>
      </c>
      <c r="I51" s="83"/>
      <c r="J51" s="82">
        <f t="shared" si="0"/>
        <v>22275</v>
      </c>
      <c r="K51" s="82">
        <f t="shared" si="1"/>
        <v>22275</v>
      </c>
      <c r="L51" s="82">
        <f t="shared" si="2"/>
        <v>22275</v>
      </c>
      <c r="M51" s="82">
        <f t="shared" si="3"/>
        <v>22275</v>
      </c>
      <c r="O51" s="19"/>
    </row>
    <row r="52" spans="1:15" ht="12.75" customHeight="1" x14ac:dyDescent="0.2">
      <c r="A52" s="72"/>
      <c r="B52" s="123" t="s">
        <v>203</v>
      </c>
      <c r="C52" s="124"/>
      <c r="D52" s="124"/>
      <c r="E52" s="124"/>
      <c r="F52" s="124"/>
      <c r="G52" s="125"/>
      <c r="H52" s="83">
        <v>60750</v>
      </c>
      <c r="I52" s="83"/>
      <c r="J52" s="82">
        <f t="shared" si="0"/>
        <v>15187.5</v>
      </c>
      <c r="K52" s="82">
        <f t="shared" si="1"/>
        <v>15187.5</v>
      </c>
      <c r="L52" s="82">
        <f t="shared" si="2"/>
        <v>15187.5</v>
      </c>
      <c r="M52" s="82">
        <f t="shared" si="3"/>
        <v>15187.5</v>
      </c>
      <c r="O52" s="19"/>
    </row>
    <row r="53" spans="1:15" ht="12.75" customHeight="1" x14ac:dyDescent="0.2">
      <c r="A53" s="72"/>
      <c r="B53" s="123" t="s">
        <v>204</v>
      </c>
      <c r="C53" s="124"/>
      <c r="D53" s="124"/>
      <c r="E53" s="124"/>
      <c r="F53" s="124"/>
      <c r="G53" s="125"/>
      <c r="H53" s="83">
        <v>259704.9</v>
      </c>
      <c r="I53" s="83"/>
      <c r="J53" s="82">
        <f t="shared" si="0"/>
        <v>64926.224999999999</v>
      </c>
      <c r="K53" s="82">
        <f t="shared" si="1"/>
        <v>64926.224999999999</v>
      </c>
      <c r="L53" s="82">
        <f t="shared" si="2"/>
        <v>64926.224999999999</v>
      </c>
      <c r="M53" s="82">
        <f t="shared" si="3"/>
        <v>64926.224999999999</v>
      </c>
      <c r="O53" s="19"/>
    </row>
    <row r="54" spans="1:15" ht="12.75" customHeight="1" x14ac:dyDescent="0.2">
      <c r="A54" s="72"/>
      <c r="B54" s="123" t="s">
        <v>179</v>
      </c>
      <c r="C54" s="124"/>
      <c r="D54" s="124"/>
      <c r="E54" s="124"/>
      <c r="F54" s="124"/>
      <c r="G54" s="125"/>
      <c r="H54" s="83">
        <v>6493.6</v>
      </c>
      <c r="I54" s="83"/>
      <c r="J54" s="82">
        <f t="shared" si="0"/>
        <v>1623.4</v>
      </c>
      <c r="K54" s="82">
        <f t="shared" si="1"/>
        <v>1623.4</v>
      </c>
      <c r="L54" s="82">
        <f t="shared" si="2"/>
        <v>1623.4</v>
      </c>
      <c r="M54" s="82">
        <f t="shared" si="3"/>
        <v>1623.4</v>
      </c>
      <c r="O54" s="19"/>
    </row>
    <row r="55" spans="1:15" ht="12.75" customHeight="1" x14ac:dyDescent="0.2">
      <c r="A55" s="72"/>
      <c r="B55" s="123" t="s">
        <v>205</v>
      </c>
      <c r="C55" s="124"/>
      <c r="D55" s="124"/>
      <c r="E55" s="124"/>
      <c r="F55" s="124"/>
      <c r="G55" s="125"/>
      <c r="H55" s="83">
        <v>44529.68</v>
      </c>
      <c r="I55" s="83"/>
      <c r="J55" s="82">
        <f t="shared" si="0"/>
        <v>11132.42</v>
      </c>
      <c r="K55" s="82">
        <f t="shared" si="1"/>
        <v>11132.42</v>
      </c>
      <c r="L55" s="82">
        <f t="shared" si="2"/>
        <v>11132.42</v>
      </c>
      <c r="M55" s="82">
        <f t="shared" si="3"/>
        <v>11132.42</v>
      </c>
      <c r="O55" s="19"/>
    </row>
    <row r="56" spans="1:15" ht="12.75" customHeight="1" x14ac:dyDescent="0.2">
      <c r="A56" s="72"/>
      <c r="B56" s="123" t="s">
        <v>206</v>
      </c>
      <c r="C56" s="124"/>
      <c r="D56" s="124"/>
      <c r="E56" s="124"/>
      <c r="F56" s="124"/>
      <c r="G56" s="125"/>
      <c r="H56" s="83">
        <v>62927.199999999997</v>
      </c>
      <c r="I56" s="83"/>
      <c r="J56" s="82">
        <f t="shared" si="0"/>
        <v>15731.8</v>
      </c>
      <c r="K56" s="82">
        <f t="shared" si="1"/>
        <v>15731.8</v>
      </c>
      <c r="L56" s="82">
        <f t="shared" si="2"/>
        <v>15731.8</v>
      </c>
      <c r="M56" s="82">
        <f t="shared" si="3"/>
        <v>15731.8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715491.6</v>
      </c>
      <c r="I57" s="83"/>
      <c r="J57" s="82">
        <f t="shared" si="0"/>
        <v>178872.9</v>
      </c>
      <c r="K57" s="82">
        <f t="shared" si="1"/>
        <v>178872.9</v>
      </c>
      <c r="L57" s="82">
        <f t="shared" si="2"/>
        <v>178872.9</v>
      </c>
      <c r="M57" s="82">
        <f t="shared" si="3"/>
        <v>178872.9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22679.8</v>
      </c>
      <c r="I58" s="83"/>
      <c r="J58" s="82">
        <f t="shared" si="0"/>
        <v>5669.95</v>
      </c>
      <c r="K58" s="82">
        <f t="shared" si="1"/>
        <v>5669.95</v>
      </c>
      <c r="L58" s="82">
        <f t="shared" si="2"/>
        <v>5669.95</v>
      </c>
      <c r="M58" s="82">
        <f t="shared" si="3"/>
        <v>5669.95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75383.92</v>
      </c>
      <c r="I59" s="83"/>
      <c r="J59" s="82">
        <f t="shared" si="0"/>
        <v>18845.98</v>
      </c>
      <c r="K59" s="82">
        <f t="shared" si="1"/>
        <v>18845.98</v>
      </c>
      <c r="L59" s="82">
        <f t="shared" si="2"/>
        <v>18845.98</v>
      </c>
      <c r="M59" s="82">
        <f t="shared" si="3"/>
        <v>18845.98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101913.36</v>
      </c>
      <c r="I61" s="83"/>
      <c r="J61" s="82">
        <f t="shared" si="0"/>
        <v>25478.34</v>
      </c>
      <c r="K61" s="82">
        <f t="shared" si="1"/>
        <v>25478.34</v>
      </c>
      <c r="L61" s="82">
        <f t="shared" si="2"/>
        <v>25478.34</v>
      </c>
      <c r="M61" s="82">
        <f t="shared" si="3"/>
        <v>25478.34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1047654.49</v>
      </c>
      <c r="I62" s="83"/>
      <c r="J62" s="82">
        <f t="shared" si="0"/>
        <v>261913.6225</v>
      </c>
      <c r="K62" s="82">
        <f t="shared" si="1"/>
        <v>261913.6225</v>
      </c>
      <c r="L62" s="82">
        <f t="shared" si="2"/>
        <v>261913.6225</v>
      </c>
      <c r="M62" s="82">
        <f t="shared" si="3"/>
        <v>261913.6225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97491.44</v>
      </c>
      <c r="I63" s="83"/>
      <c r="J63" s="82">
        <f t="shared" si="0"/>
        <v>24372.86</v>
      </c>
      <c r="K63" s="82">
        <f t="shared" si="1"/>
        <v>24372.86</v>
      </c>
      <c r="L63" s="82">
        <f t="shared" si="2"/>
        <v>24372.86</v>
      </c>
      <c r="M63" s="82">
        <f t="shared" si="3"/>
        <v>24372.86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0</v>
      </c>
      <c r="I64" s="83"/>
      <c r="J64" s="82">
        <f t="shared" si="0"/>
        <v>0</v>
      </c>
      <c r="K64" s="82">
        <f t="shared" si="1"/>
        <v>0</v>
      </c>
      <c r="L64" s="82">
        <f t="shared" si="2"/>
        <v>0</v>
      </c>
      <c r="M64" s="82">
        <f t="shared" si="3"/>
        <v>0</v>
      </c>
      <c r="O64" s="19"/>
    </row>
    <row r="65" spans="1:15" ht="17.2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H63+H62+H61+H59+H58+H57+H48+H30+H23+H19</f>
        <v>7213853.6036799988</v>
      </c>
      <c r="I65" s="83"/>
      <c r="J65" s="82">
        <f t="shared" si="0"/>
        <v>1803463.4009199997</v>
      </c>
      <c r="K65" s="82">
        <f t="shared" si="1"/>
        <v>1803463.4009199997</v>
      </c>
      <c r="L65" s="82">
        <f t="shared" si="2"/>
        <v>1803463.4009199997</v>
      </c>
      <c r="M65" s="82">
        <f t="shared" si="3"/>
        <v>1803463.4009199997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226</v>
      </c>
    </row>
  </sheetData>
  <mergeCells count="59">
    <mergeCell ref="B65:G65"/>
    <mergeCell ref="B32:G32"/>
    <mergeCell ref="B59:G59"/>
    <mergeCell ref="B39:G39"/>
    <mergeCell ref="B40:G40"/>
    <mergeCell ref="B41:G41"/>
    <mergeCell ref="B64:G64"/>
    <mergeCell ref="B63:G63"/>
    <mergeCell ref="B61:G61"/>
    <mergeCell ref="B56:G56"/>
    <mergeCell ref="B62:G62"/>
    <mergeCell ref="B60:G60"/>
    <mergeCell ref="B43:G43"/>
    <mergeCell ref="B52:G52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47:G47"/>
    <mergeCell ref="B55:G55"/>
    <mergeCell ref="B46:G46"/>
    <mergeCell ref="B48:G48"/>
    <mergeCell ref="B29:G29"/>
    <mergeCell ref="B27:G27"/>
    <mergeCell ref="B30:G30"/>
    <mergeCell ref="B50:G50"/>
    <mergeCell ref="B51:G51"/>
    <mergeCell ref="B49:G49"/>
    <mergeCell ref="A14:C14"/>
    <mergeCell ref="A16:C16"/>
    <mergeCell ref="A15:C15"/>
    <mergeCell ref="B57:G57"/>
    <mergeCell ref="B37:G37"/>
    <mergeCell ref="B18:G18"/>
    <mergeCell ref="B44:G44"/>
    <mergeCell ref="B45:G45"/>
    <mergeCell ref="B53:G53"/>
    <mergeCell ref="B54:G54"/>
    <mergeCell ref="B19:G19"/>
    <mergeCell ref="B21:G21"/>
    <mergeCell ref="B23:G23"/>
    <mergeCell ref="B20:G20"/>
    <mergeCell ref="B22:G22"/>
    <mergeCell ref="B24:G2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2017-05-30T11:22:39Z</cp:lastPrinted>
  <dcterms:created xsi:type="dcterms:W3CDTF">2009-02-26T12:20:33Z</dcterms:created>
  <dcterms:modified xsi:type="dcterms:W3CDTF">2018-02-27T13:13:36Z</dcterms:modified>
</cp:coreProperties>
</file>