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1355" windowHeight="921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1">Лист2!$A$1:$M$67</definedName>
  </definedNames>
  <calcPr calcId="145621" iterate="1"/>
</workbook>
</file>

<file path=xl/calcChain.xml><?xml version="1.0" encoding="utf-8"?>
<calcChain xmlns="http://schemas.openxmlformats.org/spreadsheetml/2006/main">
  <c r="H65" i="2" l="1"/>
  <c r="J20" i="2" l="1"/>
  <c r="K20" i="2"/>
  <c r="L20" i="2"/>
  <c r="M20" i="2"/>
  <c r="J21" i="2"/>
  <c r="K21" i="2"/>
  <c r="J22" i="2"/>
  <c r="K22" i="2"/>
  <c r="L22" i="2"/>
  <c r="M22" i="2"/>
  <c r="J24" i="2"/>
  <c r="K24" i="2"/>
  <c r="L24" i="2"/>
  <c r="M24" i="2"/>
  <c r="J25" i="2"/>
  <c r="K25" i="2"/>
  <c r="L25" i="2"/>
  <c r="M25" i="2"/>
  <c r="J26" i="2"/>
  <c r="K26" i="2"/>
  <c r="L26" i="2"/>
  <c r="M26" i="2"/>
  <c r="J27" i="2"/>
  <c r="K27" i="2"/>
  <c r="L27" i="2"/>
  <c r="M27" i="2"/>
  <c r="J28" i="2"/>
  <c r="K28" i="2"/>
  <c r="L28" i="2"/>
  <c r="M28" i="2"/>
  <c r="J29" i="2"/>
  <c r="K29" i="2"/>
  <c r="L29" i="2"/>
  <c r="M29" i="2"/>
  <c r="K30" i="2"/>
  <c r="J31" i="2"/>
  <c r="K31" i="2"/>
  <c r="L31" i="2"/>
  <c r="M31" i="2"/>
  <c r="J32" i="2"/>
  <c r="K32" i="2"/>
  <c r="L32" i="2"/>
  <c r="M32" i="2"/>
  <c r="J33" i="2"/>
  <c r="K33" i="2"/>
  <c r="L33" i="2"/>
  <c r="M33" i="2"/>
  <c r="J34" i="2"/>
  <c r="K34" i="2"/>
  <c r="L34" i="2"/>
  <c r="M34" i="2"/>
  <c r="J35" i="2"/>
  <c r="K35" i="2"/>
  <c r="L35" i="2"/>
  <c r="M35" i="2"/>
  <c r="J36" i="2"/>
  <c r="K36" i="2"/>
  <c r="L36" i="2"/>
  <c r="M36" i="2"/>
  <c r="J37" i="2"/>
  <c r="K37" i="2"/>
  <c r="L37" i="2"/>
  <c r="M37" i="2"/>
  <c r="J38" i="2"/>
  <c r="K38" i="2"/>
  <c r="L38" i="2"/>
  <c r="M38" i="2"/>
  <c r="J39" i="2"/>
  <c r="K39" i="2"/>
  <c r="L39" i="2"/>
  <c r="M39" i="2"/>
  <c r="J40" i="2"/>
  <c r="K40" i="2"/>
  <c r="L40" i="2"/>
  <c r="M40" i="2"/>
  <c r="J41" i="2"/>
  <c r="K41" i="2"/>
  <c r="L41" i="2"/>
  <c r="M41" i="2"/>
  <c r="J42" i="2"/>
  <c r="K42" i="2"/>
  <c r="J43" i="2"/>
  <c r="K43" i="2"/>
  <c r="L43" i="2"/>
  <c r="M43" i="2"/>
  <c r="J44" i="2"/>
  <c r="K44" i="2"/>
  <c r="L44" i="2"/>
  <c r="M44" i="2"/>
  <c r="J45" i="2"/>
  <c r="K45" i="2"/>
  <c r="L45" i="2"/>
  <c r="M45" i="2"/>
  <c r="J46" i="2"/>
  <c r="K46" i="2"/>
  <c r="L46" i="2"/>
  <c r="M46" i="2"/>
  <c r="J47" i="2"/>
  <c r="K47" i="2"/>
  <c r="L47" i="2"/>
  <c r="M47" i="2"/>
  <c r="J49" i="2"/>
  <c r="K49" i="2"/>
  <c r="L49" i="2"/>
  <c r="M49" i="2"/>
  <c r="J50" i="2"/>
  <c r="K50" i="2"/>
  <c r="L50" i="2"/>
  <c r="M50" i="2"/>
  <c r="J51" i="2"/>
  <c r="K51" i="2"/>
  <c r="L51" i="2"/>
  <c r="M51" i="2"/>
  <c r="J52" i="2"/>
  <c r="K52" i="2"/>
  <c r="L52" i="2"/>
  <c r="M52" i="2"/>
  <c r="J53" i="2"/>
  <c r="K53" i="2"/>
  <c r="L53" i="2"/>
  <c r="M53" i="2"/>
  <c r="J54" i="2"/>
  <c r="K54" i="2"/>
  <c r="L54" i="2"/>
  <c r="M54" i="2"/>
  <c r="J55" i="2"/>
  <c r="K55" i="2"/>
  <c r="L55" i="2"/>
  <c r="M55" i="2"/>
  <c r="J56" i="2"/>
  <c r="K56" i="2"/>
  <c r="L56" i="2"/>
  <c r="M56" i="2"/>
  <c r="J57" i="2"/>
  <c r="K57" i="2"/>
  <c r="L57" i="2"/>
  <c r="M57" i="2"/>
  <c r="J58" i="2"/>
  <c r="K58" i="2"/>
  <c r="L58" i="2"/>
  <c r="M58" i="2"/>
  <c r="J59" i="2"/>
  <c r="K59" i="2"/>
  <c r="L59" i="2"/>
  <c r="M59" i="2"/>
  <c r="J60" i="2"/>
  <c r="K60" i="2"/>
  <c r="L60" i="2"/>
  <c r="M60" i="2"/>
  <c r="J61" i="2"/>
  <c r="K61" i="2"/>
  <c r="L61" i="2"/>
  <c r="M61" i="2"/>
  <c r="J62" i="2"/>
  <c r="K62" i="2"/>
  <c r="L62" i="2"/>
  <c r="M62" i="2"/>
  <c r="J63" i="2"/>
  <c r="K63" i="2"/>
  <c r="L63" i="2"/>
  <c r="M63" i="2"/>
  <c r="J64" i="2"/>
  <c r="K64" i="2"/>
  <c r="L64" i="2"/>
  <c r="M64" i="2"/>
  <c r="M19" i="2"/>
  <c r="L19" i="2"/>
  <c r="K19" i="2"/>
  <c r="J19" i="2"/>
  <c r="H21" i="2"/>
  <c r="H19" i="2" s="1"/>
  <c r="H48" i="2"/>
  <c r="K48" i="2" s="1"/>
  <c r="H42" i="2"/>
  <c r="H30" i="2" s="1"/>
  <c r="L30" i="2" s="1"/>
  <c r="H23" i="2"/>
  <c r="J23" i="2" s="1"/>
  <c r="J30" i="2" l="1"/>
  <c r="M23" i="2"/>
  <c r="L23" i="2"/>
  <c r="M42" i="2"/>
  <c r="M30" i="2"/>
  <c r="K23" i="2"/>
  <c r="M21" i="2"/>
  <c r="L42" i="2"/>
  <c r="L21" i="2"/>
  <c r="J48" i="2"/>
  <c r="M48" i="2"/>
  <c r="L48" i="2"/>
  <c r="J65" i="2" l="1"/>
  <c r="K65" i="2"/>
  <c r="L65" i="2"/>
  <c r="M65" i="2"/>
</calcChain>
</file>

<file path=xl/sharedStrings.xml><?xml version="1.0" encoding="utf-8"?>
<sst xmlns="http://schemas.openxmlformats.org/spreadsheetml/2006/main" count="247" uniqueCount="229">
  <si>
    <t>СМЕТА</t>
  </si>
  <si>
    <t>планово-нормативного расхода</t>
  </si>
  <si>
    <t xml:space="preserve">Характеристика </t>
  </si>
  <si>
    <t>Расчёт произведён на основании:</t>
  </si>
  <si>
    <t>распоряжения №2199-РП от 04.10.2007 г.</t>
  </si>
  <si>
    <t>3. Распоряжения ДЭПиР г. Москвы от 21.10.2008 г. №35-Р;</t>
  </si>
  <si>
    <t>4. Распоряжения ДЭПиР г. Москвы от 23.10.2008 г. №36-Р ;</t>
  </si>
  <si>
    <t>5. Распоряжения ДЭПиР г. Москвы от 16.12.2008 г. №53-Р;</t>
  </si>
  <si>
    <t>7. Распоряжения ДЭПиР г. Москвы от 11.12.2008 г. №51-Р;</t>
  </si>
  <si>
    <t>6. Распоряжения ДЭПиР г. Москвы от 21.08.2008 г. №24-Р;</t>
  </si>
  <si>
    <t>8. Постановления Правительства Москвы от 15.01.2008 г. №9-ПП.</t>
  </si>
  <si>
    <t>9. Постановления Правительства Москвы от 05.12.2008 г. №93.</t>
  </si>
  <si>
    <t>10. Постановления Правительства Москвы от 13.01.2009 г.№4-ПП.</t>
  </si>
  <si>
    <t>Общая площадь жилых помещений, кв.м.</t>
  </si>
  <si>
    <t xml:space="preserve">Общая площадь нежилых помещений, кв.м. </t>
  </si>
  <si>
    <t>Расходы:</t>
  </si>
  <si>
    <t>в том числе:</t>
  </si>
  <si>
    <t>1 квартал</t>
  </si>
  <si>
    <t>2 квартал</t>
  </si>
  <si>
    <t>3 квартал</t>
  </si>
  <si>
    <t xml:space="preserve">4 квартал </t>
  </si>
  <si>
    <t>Техническое обслуживание, текущий ремонт и содержание</t>
  </si>
  <si>
    <t>лифтового оборудования в МКД</t>
  </si>
  <si>
    <t>Адрес дома:</t>
  </si>
  <si>
    <t>План-норм</t>
  </si>
  <si>
    <t>Техническое обслуживание  и текущий ремонт</t>
  </si>
  <si>
    <t>систем ДУ и ППА</t>
  </si>
  <si>
    <t>Электроизмерительные работы</t>
  </si>
  <si>
    <t>Работы по аварийному обслуживанию</t>
  </si>
  <si>
    <t xml:space="preserve">газового оборудования </t>
  </si>
  <si>
    <t xml:space="preserve">Работы по техническому обслуживанию внутридомового </t>
  </si>
  <si>
    <t xml:space="preserve">Прочие расходы </t>
  </si>
  <si>
    <t xml:space="preserve">Техническое обслуживание и текущий ремонт вентканалов </t>
  </si>
  <si>
    <t>Обслуживание систем расширительных баков</t>
  </si>
  <si>
    <t>Техническое обслуживание электроплит</t>
  </si>
  <si>
    <t>Техническое обслуживание систем пожарных водопроводов</t>
  </si>
  <si>
    <t xml:space="preserve">                 Начисления 26,2%</t>
  </si>
  <si>
    <t xml:space="preserve">Техническое обслуживание электротехнических </t>
  </si>
  <si>
    <t>устройств насосный станций</t>
  </si>
  <si>
    <t xml:space="preserve">Техническое обслуживание домовых знаков и уличных </t>
  </si>
  <si>
    <t xml:space="preserve">указателей </t>
  </si>
  <si>
    <t>Содержание рабочих текущего ремонта по обслуживанию</t>
  </si>
  <si>
    <t>инженерных коммуникаций</t>
  </si>
  <si>
    <t xml:space="preserve">Иные работы по техническому обслуживанию и </t>
  </si>
  <si>
    <t>текущему ремонту внутридомовых коммуникаций</t>
  </si>
  <si>
    <t>Работы по сбору и вывозу бытовых отходов,из них:</t>
  </si>
  <si>
    <t>по содержанию мусоропроводов</t>
  </si>
  <si>
    <t xml:space="preserve">                Начисления 26,2%</t>
  </si>
  <si>
    <t xml:space="preserve">                    Прочие расходы </t>
  </si>
  <si>
    <t>Вывоз и обезвреживание отходов</t>
  </si>
  <si>
    <t xml:space="preserve">          Вывоз ТБО</t>
  </si>
  <si>
    <t xml:space="preserve">            Обезвреживание ТБО </t>
  </si>
  <si>
    <t xml:space="preserve">                Вывоз и обезвреживание КГМ</t>
  </si>
  <si>
    <t>Работы по текущему ремонту и уборке мест общего</t>
  </si>
  <si>
    <t>пользования</t>
  </si>
  <si>
    <t xml:space="preserve">Уборка мест общего пользования </t>
  </si>
  <si>
    <t xml:space="preserve">                 Заработная плата рабочих по уборке мест общего </t>
  </si>
  <si>
    <t xml:space="preserve">                                                пользования (без начислений)</t>
  </si>
  <si>
    <t xml:space="preserve">                    НДС</t>
  </si>
  <si>
    <t xml:space="preserve">мест общего пользования и конструктивных элементов </t>
  </si>
  <si>
    <t xml:space="preserve">                      Заработная плата рабочих</t>
  </si>
  <si>
    <t xml:space="preserve">            Заработная плата кровельщиков </t>
  </si>
  <si>
    <t xml:space="preserve">          Итого заработная плата </t>
  </si>
  <si>
    <t xml:space="preserve">          Материалы</t>
  </si>
  <si>
    <t xml:space="preserve"> НДС</t>
  </si>
  <si>
    <t>Текущий ремонт подъездов, лестничных клеток</t>
  </si>
  <si>
    <t>Ремонт кровли</t>
  </si>
  <si>
    <t>Ремонт фасадов, цоколей</t>
  </si>
  <si>
    <t>Ремонт желобов, свесов и водосточных труб</t>
  </si>
  <si>
    <t>Герметизация межпанельных швов</t>
  </si>
  <si>
    <t xml:space="preserve">Прочие непредвиденные работы </t>
  </si>
  <si>
    <t xml:space="preserve">Иные расходы </t>
  </si>
  <si>
    <t xml:space="preserve">Энергоснабжение мест общего пользования </t>
  </si>
  <si>
    <t>Профилактическая санитарная обработка мест</t>
  </si>
  <si>
    <t>общего пользования</t>
  </si>
  <si>
    <t xml:space="preserve">       Дезинсекция </t>
  </si>
  <si>
    <t xml:space="preserve">       Дезинфекция </t>
  </si>
  <si>
    <t xml:space="preserve">Инвентаризация </t>
  </si>
  <si>
    <t xml:space="preserve">Комиссионное обследование состояния МКД </t>
  </si>
  <si>
    <t>Комиссионные расходы банка</t>
  </si>
  <si>
    <t>Вода на общедомовые нужды</t>
  </si>
  <si>
    <t xml:space="preserve">Услуги управления </t>
  </si>
  <si>
    <t>Содержание специалистов эксплуатирующей организации</t>
  </si>
  <si>
    <t xml:space="preserve">                   служащих (без начислений)</t>
  </si>
  <si>
    <t xml:space="preserve">  Заработная плата руководителей, специалистов и </t>
  </si>
  <si>
    <t xml:space="preserve">                         Прочие расходы по содержанию конторского</t>
  </si>
  <si>
    <t xml:space="preserve">                                                                 помещений и АУП</t>
  </si>
  <si>
    <t>Содержание специалистов УК</t>
  </si>
  <si>
    <t xml:space="preserve">                  служащих (без начислений)</t>
  </si>
  <si>
    <t xml:space="preserve">                 помещения и АУП</t>
  </si>
  <si>
    <t xml:space="preserve">         Прочие расходы по содержанию конторского</t>
  </si>
  <si>
    <t>ВСЕГО РАСХОДОВ ПО МКД</t>
  </si>
  <si>
    <t>Расходы на 1 кв.м.в мес.</t>
  </si>
  <si>
    <t xml:space="preserve">Выполнение работ по технической эксплуатации  и </t>
  </si>
  <si>
    <t xml:space="preserve">текущему ремонту внутридомового оборудования и </t>
  </si>
  <si>
    <t xml:space="preserve"> имуществу МКД</t>
  </si>
  <si>
    <t xml:space="preserve">инженерных коммуникаций, относящихся к общему </t>
  </si>
  <si>
    <t xml:space="preserve">        Дератизация </t>
  </si>
  <si>
    <t xml:space="preserve">                 ОЗДС</t>
  </si>
  <si>
    <t>расход 2009</t>
  </si>
  <si>
    <t>План</t>
  </si>
  <si>
    <t>и дымоходов МКД</t>
  </si>
  <si>
    <t xml:space="preserve">            Заработная плата рабочих по уборке мусоропроводов</t>
  </si>
  <si>
    <t xml:space="preserve">                                                                    (без начислений)</t>
  </si>
  <si>
    <t xml:space="preserve">      Заработная плата рабочих </t>
  </si>
  <si>
    <t xml:space="preserve">                  Начисления 26,2%</t>
  </si>
  <si>
    <t xml:space="preserve">                             Материалы</t>
  </si>
  <si>
    <t xml:space="preserve">                                       НДС</t>
  </si>
  <si>
    <t>1. Расчёта нормативной численности работников предприятий жилищного хозяйства согласно распоряжения №568- РМ от 05.06.1998г.,</t>
  </si>
  <si>
    <t>2. Распоряжения Правительства Москвы от 25.12.2008 г. №3072-РП.</t>
  </si>
  <si>
    <t>Общая площадь помещений дома, кв.м.</t>
  </si>
  <si>
    <t>Доходы:</t>
  </si>
  <si>
    <t>Планово-нормативный расход</t>
  </si>
  <si>
    <t>Доход</t>
  </si>
  <si>
    <t xml:space="preserve">Сумма бюджетных субсидий </t>
  </si>
  <si>
    <t>Ставка</t>
  </si>
  <si>
    <t>5.1.</t>
  </si>
  <si>
    <t>5.1.1.</t>
  </si>
  <si>
    <t>5.1.2.</t>
  </si>
  <si>
    <t>По обеспечению мер пожарной безопасности, в т.ч.</t>
  </si>
  <si>
    <t>5.1.3.</t>
  </si>
  <si>
    <t>5.1.4.</t>
  </si>
  <si>
    <t>5.1.5.</t>
  </si>
  <si>
    <t>5.2.</t>
  </si>
  <si>
    <t>5.2.1.</t>
  </si>
  <si>
    <t>5.2.2.</t>
  </si>
  <si>
    <t>5.3.</t>
  </si>
  <si>
    <t>5.3.1.</t>
  </si>
  <si>
    <t>5.3.2.</t>
  </si>
  <si>
    <t>5.3.3.</t>
  </si>
  <si>
    <t>5.3.4.</t>
  </si>
  <si>
    <t>5.3.5.</t>
  </si>
  <si>
    <t>5.3.6.</t>
  </si>
  <si>
    <t>5.3.7.</t>
  </si>
  <si>
    <t>5.3.8.</t>
  </si>
  <si>
    <t>5.6.</t>
  </si>
  <si>
    <t>5.6.1.</t>
  </si>
  <si>
    <t>5.6.2.</t>
  </si>
  <si>
    <t>5.6.3.</t>
  </si>
  <si>
    <t>5.6.4.</t>
  </si>
  <si>
    <t>5.6.5.</t>
  </si>
  <si>
    <t>5.6.6.</t>
  </si>
  <si>
    <t xml:space="preserve">5.6.7. </t>
  </si>
  <si>
    <t>5.6.8.</t>
  </si>
  <si>
    <t>5.6.9.</t>
  </si>
  <si>
    <t>УТВЕРЖДАЮ:</t>
  </si>
  <si>
    <t>Технические характеристики дома</t>
  </si>
  <si>
    <t xml:space="preserve">Год постройки </t>
  </si>
  <si>
    <t>Общ.жил.площадь</t>
  </si>
  <si>
    <t>Общ.нежил.площадь</t>
  </si>
  <si>
    <t>Кол-во подъездов</t>
  </si>
  <si>
    <t>Кол-во этажей</t>
  </si>
  <si>
    <t>Кол-во квартир</t>
  </si>
  <si>
    <t>Кол-во жителей</t>
  </si>
  <si>
    <t>Кол-во лифтов</t>
  </si>
  <si>
    <t>Кол-во ДУ и ППА</t>
  </si>
  <si>
    <t>S крыши</t>
  </si>
  <si>
    <t>S лестн.клеток</t>
  </si>
  <si>
    <t>S черд.и подв.</t>
  </si>
  <si>
    <t>№</t>
  </si>
  <si>
    <t>РАСХОДЫ</t>
  </si>
  <si>
    <t xml:space="preserve">План расход 2009 </t>
  </si>
  <si>
    <t>4 квартал</t>
  </si>
  <si>
    <t>Общая площадь</t>
  </si>
  <si>
    <t xml:space="preserve">Жилая площадь </t>
  </si>
  <si>
    <t>Кол-во мусоропроводов</t>
  </si>
  <si>
    <t>Кол-во газовых плит</t>
  </si>
  <si>
    <t xml:space="preserve">  Работы по санитарному содержанию</t>
  </si>
  <si>
    <t>Лифты</t>
  </si>
  <si>
    <t>Текущий ремонт вентканалов и дымоходов</t>
  </si>
  <si>
    <t xml:space="preserve">  Работы по управлению МКД </t>
  </si>
  <si>
    <t xml:space="preserve"> Зарплата   АУП </t>
  </si>
  <si>
    <t xml:space="preserve">Начисления АУП   </t>
  </si>
  <si>
    <t>Прочие расходы(вкл.амортизацию комп.)</t>
  </si>
  <si>
    <t>Ремонт и очистка кровли</t>
  </si>
  <si>
    <t xml:space="preserve">Зарплата  обслуживающего персонала                  </t>
  </si>
  <si>
    <t>1.</t>
  </si>
  <si>
    <t>2.</t>
  </si>
  <si>
    <t>Начисления на заработную плату</t>
  </si>
  <si>
    <t xml:space="preserve">Спецодежда </t>
  </si>
  <si>
    <t>Инвентарь</t>
  </si>
  <si>
    <t>Материалы</t>
  </si>
  <si>
    <t xml:space="preserve">Прочистка мусоропровода </t>
  </si>
  <si>
    <t>3.</t>
  </si>
  <si>
    <t xml:space="preserve">Работы по текущему ремонту и содержанию          </t>
  </si>
  <si>
    <t xml:space="preserve">Зарплата  обслуживающего персонала                </t>
  </si>
  <si>
    <t xml:space="preserve">Зарплата  плотника             </t>
  </si>
  <si>
    <t xml:space="preserve">Зарплата  столяра              </t>
  </si>
  <si>
    <t xml:space="preserve">Зарплата штукатура                </t>
  </si>
  <si>
    <t xml:space="preserve">Зарплата маляра строительного               </t>
  </si>
  <si>
    <t xml:space="preserve">Зарплата  каменщика                </t>
  </si>
  <si>
    <t xml:space="preserve">Зарплата подсобного рабочего              </t>
  </si>
  <si>
    <t xml:space="preserve">Инвентарь  </t>
  </si>
  <si>
    <t>Зарплата кровельщика</t>
  </si>
  <si>
    <t xml:space="preserve">Начисления на заработную плату          </t>
  </si>
  <si>
    <t xml:space="preserve">Спецодежда   </t>
  </si>
  <si>
    <t xml:space="preserve">Инвентарь </t>
  </si>
  <si>
    <t xml:space="preserve">Материалы </t>
  </si>
  <si>
    <t>Работы по содержанию  внутридомовых инж.ком.</t>
  </si>
  <si>
    <t xml:space="preserve">Зарплата  обслуживающего персонала      </t>
  </si>
  <si>
    <t xml:space="preserve">.Зарплата слесаря-сантехника                                                                                                                                                                                                                              </t>
  </si>
  <si>
    <t>4.</t>
  </si>
  <si>
    <t xml:space="preserve">Зарплата электромонтера     </t>
  </si>
  <si>
    <t xml:space="preserve">Зарплата электрогазосварщика                                                                                                                                                                                                                                   </t>
  </si>
  <si>
    <t xml:space="preserve">Начисления на заработную плату      </t>
  </si>
  <si>
    <t xml:space="preserve">Инвентарь      </t>
  </si>
  <si>
    <t xml:space="preserve">Материалы   </t>
  </si>
  <si>
    <t>5.</t>
  </si>
  <si>
    <t xml:space="preserve">Дезинсекция </t>
  </si>
  <si>
    <t>6.</t>
  </si>
  <si>
    <t xml:space="preserve">Работы по содержанию газового оборудования       </t>
  </si>
  <si>
    <t>7.</t>
  </si>
  <si>
    <t>Ремонт систем ДУ и ППА</t>
  </si>
  <si>
    <t>8.</t>
  </si>
  <si>
    <t>Внеплановые и аварийные работы</t>
  </si>
  <si>
    <t>Расходы за электроэнергию</t>
  </si>
  <si>
    <t>Расходы за воду</t>
  </si>
  <si>
    <t>9.</t>
  </si>
  <si>
    <t>10.</t>
  </si>
  <si>
    <t>11.</t>
  </si>
  <si>
    <t>12.</t>
  </si>
  <si>
    <t>Начальник ПЭО ГБУ "Жилищник Басманного района"</t>
  </si>
  <si>
    <t xml:space="preserve">Заместитель директора по финансам и экономике  </t>
  </si>
  <si>
    <t xml:space="preserve">ГБУ "Жилищник Басманного района" </t>
  </si>
  <si>
    <t>___________________ А.Т. Напетваридзе</t>
  </si>
  <si>
    <t>АДРЕС  Доброслободская ул. д.10 стр.5</t>
  </si>
  <si>
    <t xml:space="preserve"> расход 2018</t>
  </si>
  <si>
    <t xml:space="preserve">                         планово-нормативного расхода на 2018г.</t>
  </si>
  <si>
    <t>Ю.С. Сеферова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</si>
</sst>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color indexed="64"/>
      <name val="Arial"/>
      <family val="2"/>
      <charset val="204"/>
    </font>
    <font>
      <b/>
      <sz val="10"/>
      <name val="Arial"/>
      <family val="2"/>
      <charset val="204"/>
    </font>
    <font>
      <sz val="8"/>
      <color indexed="6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164" fontId="1" fillId="0" borderId="0" applyFont="0" applyFill="0" applyBorder="0" applyAlignment="0" applyProtection="0"/>
  </cellStyleXfs>
  <cellXfs count="1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Fill="1" applyBorder="1"/>
    <xf numFmtId="16" fontId="0" fillId="0" borderId="0" xfId="0" applyNumberFormat="1"/>
    <xf numFmtId="49" fontId="0" fillId="0" borderId="14" xfId="0" applyNumberForma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7" xfId="0" applyFill="1" applyBorder="1"/>
    <xf numFmtId="0" fontId="0" fillId="0" borderId="18" xfId="0" applyBorder="1" applyAlignment="1">
      <alignment horizontal="center"/>
    </xf>
    <xf numFmtId="49" fontId="0" fillId="0" borderId="18" xfId="0" applyNumberFormat="1" applyBorder="1"/>
    <xf numFmtId="49" fontId="0" fillId="0" borderId="18" xfId="0" applyNumberFormat="1" applyBorder="1" applyAlignment="1">
      <alignment horizontal="center"/>
    </xf>
    <xf numFmtId="0" fontId="0" fillId="0" borderId="7" xfId="0" applyFill="1" applyBorder="1" applyAlignment="1"/>
    <xf numFmtId="0" fontId="0" fillId="0" borderId="7" xfId="0" applyBorder="1" applyAlignment="1"/>
    <xf numFmtId="0" fontId="0" fillId="0" borderId="19" xfId="0" applyBorder="1"/>
    <xf numFmtId="0" fontId="2" fillId="0" borderId="13" xfId="0" applyFont="1" applyBorder="1"/>
    <xf numFmtId="0" fontId="2" fillId="0" borderId="18" xfId="0" applyFont="1" applyBorder="1" applyAlignment="1">
      <alignment horizontal="center"/>
    </xf>
    <xf numFmtId="0" fontId="0" fillId="0" borderId="20" xfId="0" applyBorder="1"/>
    <xf numFmtId="0" fontId="0" fillId="0" borderId="4" xfId="0" applyFill="1" applyBorder="1"/>
    <xf numFmtId="0" fontId="2" fillId="0" borderId="21" xfId="0" applyFont="1" applyBorder="1"/>
    <xf numFmtId="0" fontId="2" fillId="0" borderId="22" xfId="0" applyFont="1" applyBorder="1"/>
    <xf numFmtId="0" fontId="2" fillId="0" borderId="0" xfId="0" applyFont="1" applyBorder="1"/>
    <xf numFmtId="0" fontId="2" fillId="0" borderId="4" xfId="0" applyFont="1" applyBorder="1"/>
    <xf numFmtId="0" fontId="2" fillId="0" borderId="15" xfId="0" applyFont="1" applyBorder="1"/>
    <xf numFmtId="0" fontId="2" fillId="0" borderId="7" xfId="0" applyFont="1" applyBorder="1"/>
    <xf numFmtId="0" fontId="2" fillId="0" borderId="17" xfId="0" applyFont="1" applyBorder="1"/>
    <xf numFmtId="0" fontId="2" fillId="0" borderId="7" xfId="0" applyFont="1" applyFill="1" applyBorder="1"/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25" xfId="0" applyBorder="1"/>
    <xf numFmtId="0" fontId="0" fillId="0" borderId="7" xfId="0" applyBorder="1" applyAlignment="1">
      <alignment horizontal="right"/>
    </xf>
    <xf numFmtId="0" fontId="0" fillId="0" borderId="0" xfId="0" applyAlignment="1"/>
    <xf numFmtId="0" fontId="0" fillId="0" borderId="13" xfId="0" applyBorder="1" applyAlignment="1"/>
    <xf numFmtId="0" fontId="0" fillId="0" borderId="4" xfId="0" applyBorder="1" applyAlignment="1"/>
    <xf numFmtId="0" fontId="0" fillId="0" borderId="15" xfId="0" applyBorder="1" applyAlignment="1"/>
    <xf numFmtId="0" fontId="0" fillId="0" borderId="17" xfId="0" applyBorder="1" applyAlignment="1"/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0" xfId="0" applyFill="1" applyBorder="1" applyAlignment="1"/>
    <xf numFmtId="0" fontId="0" fillId="0" borderId="4" xfId="0" applyFill="1" applyBorder="1" applyAlignment="1"/>
    <xf numFmtId="0" fontId="0" fillId="0" borderId="26" xfId="0" applyFill="1" applyBorder="1" applyAlignment="1"/>
    <xf numFmtId="0" fontId="0" fillId="0" borderId="15" xfId="0" applyFill="1" applyBorder="1" applyAlignment="1"/>
    <xf numFmtId="0" fontId="0" fillId="0" borderId="18" xfId="0" applyBorder="1" applyAlignment="1">
      <alignment horizontal="right"/>
    </xf>
    <xf numFmtId="0" fontId="0" fillId="0" borderId="0" xfId="0" applyBorder="1" applyAlignment="1"/>
    <xf numFmtId="0" fontId="2" fillId="0" borderId="11" xfId="0" applyFont="1" applyBorder="1"/>
    <xf numFmtId="0" fontId="2" fillId="0" borderId="9" xfId="0" applyFont="1" applyBorder="1"/>
    <xf numFmtId="0" fontId="0" fillId="0" borderId="27" xfId="0" applyBorder="1"/>
    <xf numFmtId="0" fontId="0" fillId="0" borderId="28" xfId="0" applyBorder="1"/>
    <xf numFmtId="0" fontId="0" fillId="0" borderId="2" xfId="0" applyBorder="1"/>
    <xf numFmtId="0" fontId="0" fillId="0" borderId="2" xfId="0" applyBorder="1" applyAlignment="1">
      <alignment horizontal="center" vertical="center" wrapText="1"/>
    </xf>
    <xf numFmtId="0" fontId="2" fillId="0" borderId="2" xfId="0" applyFont="1" applyBorder="1"/>
    <xf numFmtId="0" fontId="7" fillId="0" borderId="2" xfId="1" applyNumberFormat="1" applyFont="1" applyBorder="1"/>
    <xf numFmtId="0" fontId="3" fillId="0" borderId="0" xfId="0" applyFont="1"/>
    <xf numFmtId="0" fontId="3" fillId="0" borderId="0" xfId="0" applyFont="1" applyBorder="1"/>
    <xf numFmtId="0" fontId="3" fillId="0" borderId="2" xfId="0" applyNumberFormat="1" applyFont="1" applyBorder="1"/>
    <xf numFmtId="0" fontId="3" fillId="0" borderId="2" xfId="0" applyFont="1" applyBorder="1"/>
    <xf numFmtId="0" fontId="3" fillId="0" borderId="0" xfId="0" applyFont="1" applyAlignment="1">
      <alignment horizontal="right"/>
    </xf>
    <xf numFmtId="0" fontId="7" fillId="0" borderId="0" xfId="1" applyNumberFormat="1" applyFont="1" applyBorder="1"/>
    <xf numFmtId="0" fontId="3" fillId="0" borderId="0" xfId="0" applyFont="1" applyBorder="1" applyAlignment="1">
      <alignment horizontal="right"/>
    </xf>
    <xf numFmtId="0" fontId="7" fillId="0" borderId="2" xfId="0" applyNumberFormat="1" applyFont="1" applyBorder="1"/>
    <xf numFmtId="2" fontId="0" fillId="0" borderId="2" xfId="0" applyNumberFormat="1" applyFill="1" applyBorder="1" applyAlignment="1">
      <alignment horizontal="right" vertical="center" wrapText="1"/>
    </xf>
    <xf numFmtId="2" fontId="0" fillId="0" borderId="2" xfId="0" applyNumberFormat="1" applyFill="1" applyBorder="1" applyAlignment="1">
      <alignment horizontal="right" vertical="center"/>
    </xf>
    <xf numFmtId="49" fontId="0" fillId="0" borderId="2" xfId="0" applyNumberFormat="1" applyBorder="1"/>
    <xf numFmtId="49" fontId="2" fillId="0" borderId="2" xfId="0" applyNumberFormat="1" applyFont="1" applyBorder="1"/>
    <xf numFmtId="0" fontId="2" fillId="0" borderId="2" xfId="0" applyFont="1" applyFill="1" applyBorder="1" applyAlignment="1">
      <alignment horizontal="left" vertical="center" wrapText="1"/>
    </xf>
    <xf numFmtId="0" fontId="3" fillId="0" borderId="0" xfId="0" applyFont="1" applyAlignment="1"/>
    <xf numFmtId="0" fontId="3" fillId="0" borderId="0" xfId="0" applyFont="1" applyBorder="1" applyAlignment="1"/>
    <xf numFmtId="4" fontId="3" fillId="0" borderId="2" xfId="0" applyNumberFormat="1" applyFont="1" applyBorder="1"/>
    <xf numFmtId="4" fontId="7" fillId="0" borderId="2" xfId="1" applyNumberFormat="1" applyFont="1" applyBorder="1"/>
    <xf numFmtId="2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49" fontId="0" fillId="0" borderId="25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3" fillId="0" borderId="2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0" fillId="0" borderId="30" xfId="2" applyFont="1" applyBorder="1" applyAlignment="1">
      <alignment horizontal="center" vertical="center"/>
    </xf>
    <xf numFmtId="164" fontId="0" fillId="0" borderId="21" xfId="2" applyFont="1" applyBorder="1" applyAlignment="1">
      <alignment horizontal="center" vertical="center"/>
    </xf>
    <xf numFmtId="164" fontId="0" fillId="0" borderId="22" xfId="2" applyFont="1" applyBorder="1" applyAlignment="1">
      <alignment horizontal="center" vertical="center"/>
    </xf>
    <xf numFmtId="164" fontId="0" fillId="0" borderId="31" xfId="2" applyFont="1" applyBorder="1" applyAlignment="1">
      <alignment horizontal="center" vertical="center"/>
    </xf>
    <xf numFmtId="164" fontId="0" fillId="0" borderId="24" xfId="2" applyFont="1" applyBorder="1" applyAlignment="1">
      <alignment horizontal="center" vertical="center"/>
    </xf>
    <xf numFmtId="164" fontId="0" fillId="0" borderId="32" xfId="2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33" xfId="0" applyFont="1" applyBorder="1" applyAlignment="1">
      <alignment horizontal="right"/>
    </xf>
    <xf numFmtId="0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/>
    <xf numFmtId="49" fontId="2" fillId="0" borderId="6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left" vertical="center" wrapText="1"/>
    </xf>
    <xf numFmtId="49" fontId="0" fillId="0" borderId="6" xfId="0" applyNumberFormat="1" applyBorder="1" applyAlignment="1">
      <alignment horizontal="left" vertical="center" wrapText="1"/>
    </xf>
    <xf numFmtId="49" fontId="0" fillId="0" borderId="7" xfId="0" applyNumberFormat="1" applyBorder="1" applyAlignment="1">
      <alignment horizontal="left" vertical="center" wrapText="1"/>
    </xf>
    <xf numFmtId="49" fontId="0" fillId="0" borderId="8" xfId="0" applyNumberForma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49" fontId="2" fillId="0" borderId="6" xfId="0" applyNumberFormat="1" applyFont="1" applyBorder="1" applyAlignment="1">
      <alignment vertical="center" wrapText="1"/>
    </xf>
    <xf numFmtId="49" fontId="2" fillId="0" borderId="7" xfId="0" applyNumberFormat="1" applyFont="1" applyBorder="1" applyAlignment="1">
      <alignment vertical="center" wrapText="1"/>
    </xf>
    <xf numFmtId="49" fontId="2" fillId="0" borderId="8" xfId="0" applyNumberFormat="1" applyFont="1" applyBorder="1" applyAlignment="1">
      <alignment vertical="center" wrapText="1"/>
    </xf>
    <xf numFmtId="49" fontId="0" fillId="0" borderId="6" xfId="0" applyNumberFormat="1" applyBorder="1" applyAlignment="1">
      <alignment vertical="center" wrapText="1"/>
    </xf>
    <xf numFmtId="49" fontId="0" fillId="0" borderId="7" xfId="0" applyNumberFormat="1" applyFont="1" applyBorder="1" applyAlignment="1">
      <alignment vertical="center" wrapText="1"/>
    </xf>
    <xf numFmtId="49" fontId="0" fillId="0" borderId="8" xfId="0" applyNumberFormat="1" applyFont="1" applyBorder="1" applyAlignment="1">
      <alignment vertical="center" wrapText="1"/>
    </xf>
    <xf numFmtId="49" fontId="0" fillId="0" borderId="6" xfId="0" applyNumberFormat="1" applyFont="1" applyBorder="1" applyAlignment="1">
      <alignment horizontal="left" vertical="center" wrapText="1"/>
    </xf>
    <xf numFmtId="49" fontId="0" fillId="0" borderId="7" xfId="0" applyNumberFormat="1" applyFont="1" applyBorder="1" applyAlignment="1">
      <alignment horizontal="left" vertical="center" wrapText="1"/>
    </xf>
    <xf numFmtId="49" fontId="0" fillId="0" borderId="8" xfId="0" applyNumberFormat="1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left" vertical="center"/>
    </xf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4"/>
  <sheetViews>
    <sheetView topLeftCell="A16" workbookViewId="0">
      <selection activeCell="A16" sqref="A1:IV65536"/>
    </sheetView>
  </sheetViews>
  <sheetFormatPr defaultRowHeight="12.75" x14ac:dyDescent="0.2"/>
  <cols>
    <col min="1" max="1" width="5.7109375" customWidth="1"/>
    <col min="5" max="5" width="10.42578125" customWidth="1"/>
    <col min="6" max="6" width="10.7109375" customWidth="1"/>
    <col min="7" max="7" width="6.140625" customWidth="1"/>
    <col min="8" max="8" width="11.7109375" customWidth="1"/>
    <col min="9" max="9" width="9.5703125" customWidth="1"/>
    <col min="13" max="13" width="10.28515625" customWidth="1"/>
  </cols>
  <sheetData>
    <row r="1" spans="1:12" x14ac:dyDescent="0.2">
      <c r="D1" s="1"/>
      <c r="E1" s="1"/>
      <c r="F1" s="1"/>
      <c r="G1" s="2" t="s">
        <v>0</v>
      </c>
      <c r="H1" s="1"/>
      <c r="I1" s="1"/>
    </row>
    <row r="2" spans="1:12" x14ac:dyDescent="0.2">
      <c r="D2" s="93" t="s">
        <v>1</v>
      </c>
      <c r="E2" s="93"/>
      <c r="F2" s="93"/>
      <c r="G2" s="93"/>
      <c r="H2" s="93"/>
      <c r="I2" s="93"/>
    </row>
    <row r="4" spans="1:12" x14ac:dyDescent="0.2">
      <c r="A4" s="93" t="s">
        <v>23</v>
      </c>
      <c r="B4" s="93"/>
      <c r="C4" s="93"/>
      <c r="I4" s="1" t="s">
        <v>111</v>
      </c>
    </row>
    <row r="6" spans="1:12" x14ac:dyDescent="0.2">
      <c r="A6" s="1" t="s">
        <v>2</v>
      </c>
      <c r="B6" s="1"/>
      <c r="H6" s="4"/>
      <c r="I6" s="7"/>
      <c r="J6" s="7"/>
      <c r="K6" s="7"/>
      <c r="L6" s="7"/>
    </row>
    <row r="7" spans="1:12" x14ac:dyDescent="0.2">
      <c r="I7" s="68" t="s">
        <v>115</v>
      </c>
      <c r="J7" s="3"/>
      <c r="K7" s="3"/>
      <c r="L7" s="6"/>
    </row>
    <row r="8" spans="1:12" x14ac:dyDescent="0.2">
      <c r="A8" s="5">
        <v>1</v>
      </c>
      <c r="B8" s="3" t="s">
        <v>110</v>
      </c>
      <c r="C8" s="3"/>
      <c r="D8" s="3"/>
      <c r="E8" s="3"/>
      <c r="F8" s="3"/>
      <c r="G8" s="6"/>
      <c r="H8" s="4"/>
      <c r="I8" s="9" t="s">
        <v>112</v>
      </c>
      <c r="J8" s="10"/>
      <c r="K8" s="10"/>
      <c r="L8" s="11"/>
    </row>
    <row r="9" spans="1:12" x14ac:dyDescent="0.2">
      <c r="A9" s="5">
        <v>2</v>
      </c>
      <c r="B9" s="9" t="s">
        <v>13</v>
      </c>
      <c r="C9" s="10"/>
      <c r="D9" s="10"/>
      <c r="E9" s="10"/>
      <c r="F9" s="10"/>
      <c r="G9" s="11"/>
      <c r="H9" s="4"/>
      <c r="I9" s="9" t="s">
        <v>113</v>
      </c>
      <c r="J9" s="10"/>
      <c r="K9" s="10"/>
      <c r="L9" s="11"/>
    </row>
    <row r="10" spans="1:12" x14ac:dyDescent="0.2">
      <c r="A10" s="5">
        <v>3</v>
      </c>
      <c r="B10" s="7" t="s">
        <v>14</v>
      </c>
      <c r="C10" s="7"/>
      <c r="D10" s="7"/>
      <c r="E10" s="7"/>
      <c r="F10" s="7"/>
      <c r="G10" s="8"/>
      <c r="H10" s="4"/>
      <c r="I10" s="69" t="s">
        <v>114</v>
      </c>
      <c r="J10" s="7"/>
      <c r="K10" s="7"/>
      <c r="L10" s="8"/>
    </row>
    <row r="11" spans="1:12" x14ac:dyDescent="0.2">
      <c r="A11" s="4"/>
    </row>
    <row r="12" spans="1:12" x14ac:dyDescent="0.2">
      <c r="H12" s="68"/>
    </row>
    <row r="13" spans="1:12" x14ac:dyDescent="0.2">
      <c r="A13" t="s">
        <v>3</v>
      </c>
    </row>
    <row r="15" spans="1:12" x14ac:dyDescent="0.2">
      <c r="A15" t="s">
        <v>108</v>
      </c>
      <c r="B15" s="4"/>
    </row>
    <row r="16" spans="1:12" x14ac:dyDescent="0.2">
      <c r="A16" t="s">
        <v>4</v>
      </c>
    </row>
    <row r="17" spans="1:15" x14ac:dyDescent="0.2">
      <c r="A17" t="s">
        <v>109</v>
      </c>
    </row>
    <row r="18" spans="1:15" x14ac:dyDescent="0.2">
      <c r="A18" t="s">
        <v>5</v>
      </c>
    </row>
    <row r="19" spans="1:15" x14ac:dyDescent="0.2">
      <c r="A19" t="s">
        <v>6</v>
      </c>
    </row>
    <row r="20" spans="1:15" x14ac:dyDescent="0.2">
      <c r="A20" t="s">
        <v>7</v>
      </c>
    </row>
    <row r="21" spans="1:15" x14ac:dyDescent="0.2">
      <c r="A21" t="s">
        <v>9</v>
      </c>
    </row>
    <row r="22" spans="1:15" x14ac:dyDescent="0.2">
      <c r="A22" t="s">
        <v>8</v>
      </c>
    </row>
    <row r="23" spans="1:15" x14ac:dyDescent="0.2">
      <c r="A23" t="s">
        <v>10</v>
      </c>
    </row>
    <row r="24" spans="1:15" x14ac:dyDescent="0.2">
      <c r="A24" t="s">
        <v>11</v>
      </c>
    </row>
    <row r="25" spans="1:15" x14ac:dyDescent="0.2">
      <c r="A25" t="s">
        <v>12</v>
      </c>
      <c r="O25" s="19"/>
    </row>
    <row r="26" spans="1:15" ht="13.5" thickBot="1" x14ac:dyDescent="0.25"/>
    <row r="27" spans="1:15" ht="13.5" thickBot="1" x14ac:dyDescent="0.25">
      <c r="A27" s="94"/>
      <c r="B27" s="101" t="s">
        <v>15</v>
      </c>
      <c r="C27" s="102"/>
      <c r="D27" s="102"/>
      <c r="E27" s="102"/>
      <c r="F27" s="102"/>
      <c r="G27" s="103"/>
      <c r="H27" s="44" t="s">
        <v>24</v>
      </c>
      <c r="I27" s="46" t="s">
        <v>100</v>
      </c>
      <c r="J27" s="98" t="s">
        <v>16</v>
      </c>
      <c r="K27" s="99"/>
      <c r="L27" s="99"/>
      <c r="M27" s="100"/>
    </row>
    <row r="28" spans="1:15" ht="13.5" thickBot="1" x14ac:dyDescent="0.25">
      <c r="A28" s="95"/>
      <c r="B28" s="104"/>
      <c r="C28" s="105"/>
      <c r="D28" s="105"/>
      <c r="E28" s="105"/>
      <c r="F28" s="105"/>
      <c r="G28" s="106"/>
      <c r="H28" s="45" t="s">
        <v>99</v>
      </c>
      <c r="I28" s="47" t="s">
        <v>99</v>
      </c>
      <c r="J28" s="49" t="s">
        <v>17</v>
      </c>
      <c r="K28" s="48" t="s">
        <v>18</v>
      </c>
      <c r="L28" s="49" t="s">
        <v>19</v>
      </c>
      <c r="M28" s="49" t="s">
        <v>20</v>
      </c>
    </row>
    <row r="29" spans="1:15" x14ac:dyDescent="0.2">
      <c r="A29" s="108" t="s">
        <v>116</v>
      </c>
      <c r="B29" s="36" t="s">
        <v>93</v>
      </c>
      <c r="C29" s="36"/>
      <c r="D29" s="36"/>
      <c r="E29" s="36"/>
      <c r="F29" s="36"/>
      <c r="G29" s="37"/>
      <c r="H29" s="15"/>
      <c r="I29" s="15"/>
      <c r="J29" s="15"/>
      <c r="K29" s="15"/>
      <c r="L29" s="15"/>
      <c r="M29" s="15"/>
    </row>
    <row r="30" spans="1:15" x14ac:dyDescent="0.2">
      <c r="A30" s="109"/>
      <c r="B30" s="38" t="s">
        <v>94</v>
      </c>
      <c r="C30" s="38"/>
      <c r="D30" s="38"/>
      <c r="E30" s="38"/>
      <c r="F30" s="38"/>
      <c r="G30" s="32"/>
      <c r="H30" s="17"/>
      <c r="I30" s="17"/>
      <c r="J30" s="17"/>
      <c r="K30" s="17"/>
      <c r="L30" s="17"/>
      <c r="M30" s="17"/>
    </row>
    <row r="31" spans="1:15" x14ac:dyDescent="0.2">
      <c r="A31" s="109"/>
      <c r="B31" s="38" t="s">
        <v>96</v>
      </c>
      <c r="C31" s="38"/>
      <c r="D31" s="38"/>
      <c r="E31" s="38"/>
      <c r="F31" s="38"/>
      <c r="G31" s="32"/>
      <c r="H31" s="17"/>
      <c r="I31" s="17"/>
      <c r="J31" s="17"/>
      <c r="K31" s="17"/>
      <c r="L31" s="17"/>
      <c r="M31" s="17"/>
    </row>
    <row r="32" spans="1:15" x14ac:dyDescent="0.2">
      <c r="A32" s="110"/>
      <c r="B32" s="39" t="s">
        <v>95</v>
      </c>
      <c r="C32" s="39"/>
      <c r="D32" s="39"/>
      <c r="E32" s="39"/>
      <c r="F32" s="39"/>
      <c r="G32" s="40"/>
      <c r="H32" s="22"/>
      <c r="I32" s="22"/>
      <c r="J32" s="22"/>
      <c r="K32" s="22"/>
      <c r="L32" s="22"/>
      <c r="M32" s="22"/>
    </row>
    <row r="33" spans="1:13" x14ac:dyDescent="0.2">
      <c r="A33" s="107" t="s">
        <v>117</v>
      </c>
      <c r="B33" s="18" t="s">
        <v>21</v>
      </c>
      <c r="C33" s="4"/>
      <c r="D33" s="4"/>
      <c r="E33" s="4"/>
      <c r="F33" s="4"/>
      <c r="G33" s="16"/>
      <c r="H33" s="17"/>
      <c r="I33" s="17"/>
      <c r="J33" s="17"/>
      <c r="K33" s="17"/>
      <c r="L33" s="17"/>
      <c r="M33" s="17"/>
    </row>
    <row r="34" spans="1:13" x14ac:dyDescent="0.2">
      <c r="A34" s="97"/>
      <c r="B34" s="35" t="s">
        <v>22</v>
      </c>
      <c r="C34" s="7"/>
      <c r="D34" s="7"/>
      <c r="E34" s="7"/>
      <c r="F34" s="7"/>
      <c r="G34" s="21"/>
      <c r="H34" s="22"/>
      <c r="I34" s="22"/>
      <c r="J34" s="22"/>
      <c r="K34" s="22"/>
      <c r="L34" s="22"/>
      <c r="M34" s="22"/>
    </row>
    <row r="35" spans="1:13" ht="19.5" customHeight="1" x14ac:dyDescent="0.2">
      <c r="A35" s="26" t="s">
        <v>118</v>
      </c>
      <c r="B35" s="25" t="s">
        <v>119</v>
      </c>
      <c r="C35" s="10"/>
      <c r="D35" s="10"/>
      <c r="E35" s="10"/>
      <c r="F35" s="10"/>
      <c r="G35" s="23"/>
      <c r="H35" s="24"/>
      <c r="I35" s="24"/>
      <c r="J35" s="24"/>
      <c r="K35" s="24"/>
      <c r="L35" s="24"/>
      <c r="M35" s="24"/>
    </row>
    <row r="36" spans="1:13" x14ac:dyDescent="0.2">
      <c r="A36" s="107"/>
      <c r="B36" s="18" t="s">
        <v>25</v>
      </c>
      <c r="C36" s="4"/>
      <c r="D36" s="4"/>
      <c r="E36" s="4"/>
      <c r="F36" s="4"/>
      <c r="G36" s="16"/>
      <c r="H36" s="17"/>
      <c r="I36" s="17"/>
      <c r="J36" s="17"/>
      <c r="K36" s="17"/>
      <c r="L36" s="17"/>
      <c r="M36" s="17"/>
    </row>
    <row r="37" spans="1:13" x14ac:dyDescent="0.2">
      <c r="A37" s="97"/>
      <c r="B37" s="35" t="s">
        <v>26</v>
      </c>
      <c r="C37" s="7"/>
      <c r="D37" s="7"/>
      <c r="E37" s="7"/>
      <c r="F37" s="7"/>
      <c r="G37" s="21"/>
      <c r="H37" s="22"/>
      <c r="I37" s="22"/>
      <c r="J37" s="22"/>
      <c r="K37" s="22"/>
      <c r="L37" s="22"/>
      <c r="M37" s="22"/>
    </row>
    <row r="38" spans="1:13" x14ac:dyDescent="0.2">
      <c r="A38" s="27"/>
      <c r="B38" s="25" t="s">
        <v>27</v>
      </c>
      <c r="C38" s="10"/>
      <c r="D38" s="10"/>
      <c r="E38" s="10"/>
      <c r="F38" s="10"/>
      <c r="G38" s="23"/>
      <c r="H38" s="24"/>
      <c r="I38" s="24"/>
      <c r="J38" s="24"/>
      <c r="K38" s="24"/>
      <c r="L38" s="24"/>
      <c r="M38" s="24"/>
    </row>
    <row r="39" spans="1:13" x14ac:dyDescent="0.2">
      <c r="A39" s="28" t="s">
        <v>120</v>
      </c>
      <c r="B39" s="25" t="s">
        <v>28</v>
      </c>
      <c r="C39" s="10"/>
      <c r="D39" s="10"/>
      <c r="E39" s="10"/>
      <c r="F39" s="10"/>
      <c r="G39" s="23"/>
      <c r="H39" s="24"/>
      <c r="I39" s="24"/>
      <c r="J39" s="24"/>
      <c r="K39" s="24"/>
      <c r="L39" s="24"/>
      <c r="M39" s="24"/>
    </row>
    <row r="40" spans="1:13" x14ac:dyDescent="0.2">
      <c r="A40" s="107" t="s">
        <v>121</v>
      </c>
      <c r="B40" s="18" t="s">
        <v>30</v>
      </c>
      <c r="C40" s="4"/>
      <c r="D40" s="4"/>
      <c r="E40" s="4"/>
      <c r="F40" s="4"/>
      <c r="G40" s="16"/>
      <c r="H40" s="17"/>
      <c r="I40" s="17"/>
      <c r="J40" s="17"/>
      <c r="K40" s="17"/>
      <c r="L40" s="17"/>
      <c r="M40" s="17"/>
    </row>
    <row r="41" spans="1:13" x14ac:dyDescent="0.2">
      <c r="A41" s="97"/>
      <c r="B41" s="35" t="s">
        <v>29</v>
      </c>
      <c r="C41" s="7"/>
      <c r="D41" s="7"/>
      <c r="E41" s="7"/>
      <c r="F41" s="7"/>
      <c r="G41" s="21"/>
      <c r="H41" s="22"/>
      <c r="I41" s="22"/>
      <c r="J41" s="22"/>
      <c r="K41" s="22"/>
      <c r="L41" s="22"/>
      <c r="M41" s="22"/>
    </row>
    <row r="42" spans="1:13" x14ac:dyDescent="0.2">
      <c r="A42" s="28" t="s">
        <v>122</v>
      </c>
      <c r="B42" s="25" t="s">
        <v>31</v>
      </c>
      <c r="C42" s="10"/>
      <c r="D42" s="10"/>
      <c r="E42" s="10"/>
      <c r="F42" s="10"/>
      <c r="G42" s="23"/>
      <c r="H42" s="24"/>
      <c r="I42" s="24"/>
      <c r="J42" s="24"/>
      <c r="K42" s="24"/>
      <c r="L42" s="24"/>
      <c r="M42" s="24"/>
    </row>
    <row r="43" spans="1:13" x14ac:dyDescent="0.2">
      <c r="A43" s="20"/>
      <c r="B43" s="18" t="s">
        <v>32</v>
      </c>
      <c r="C43" s="4"/>
      <c r="D43" s="4"/>
      <c r="E43" s="4"/>
      <c r="F43" s="4"/>
      <c r="G43" s="16"/>
      <c r="H43" s="17"/>
      <c r="I43" s="17"/>
      <c r="J43" s="17"/>
      <c r="K43" s="17"/>
      <c r="L43" s="17"/>
      <c r="M43" s="17"/>
    </row>
    <row r="44" spans="1:13" x14ac:dyDescent="0.2">
      <c r="A44" s="20"/>
      <c r="B44" s="18" t="s">
        <v>101</v>
      </c>
      <c r="C44" s="4"/>
      <c r="D44" s="4"/>
      <c r="E44" s="4"/>
      <c r="F44" s="4"/>
      <c r="G44" s="16"/>
      <c r="H44" s="17"/>
      <c r="I44" s="17"/>
      <c r="J44" s="17"/>
      <c r="K44" s="17"/>
      <c r="L44" s="17"/>
      <c r="M44" s="17"/>
    </row>
    <row r="45" spans="1:13" x14ac:dyDescent="0.2">
      <c r="A45" s="27"/>
      <c r="B45" s="25" t="s">
        <v>33</v>
      </c>
      <c r="C45" s="10"/>
      <c r="D45" s="10"/>
      <c r="E45" s="10"/>
      <c r="F45" s="10"/>
      <c r="G45" s="23"/>
      <c r="H45" s="24"/>
      <c r="I45" s="24"/>
      <c r="J45" s="24"/>
      <c r="K45" s="24"/>
      <c r="L45" s="24"/>
      <c r="M45" s="24"/>
    </row>
    <row r="46" spans="1:13" x14ac:dyDescent="0.2">
      <c r="A46" s="27"/>
      <c r="B46" s="25" t="s">
        <v>34</v>
      </c>
      <c r="C46" s="10"/>
      <c r="D46" s="10"/>
      <c r="E46" s="10"/>
      <c r="F46" s="10"/>
      <c r="G46" s="23"/>
      <c r="H46" s="24"/>
      <c r="I46" s="24"/>
      <c r="J46" s="24"/>
      <c r="K46" s="24"/>
      <c r="L46" s="24"/>
      <c r="M46" s="24"/>
    </row>
    <row r="47" spans="1:13" x14ac:dyDescent="0.2">
      <c r="A47" s="27"/>
      <c r="B47" s="25" t="s">
        <v>35</v>
      </c>
      <c r="C47" s="10"/>
      <c r="D47" s="10"/>
      <c r="E47" s="10"/>
      <c r="F47" s="10"/>
      <c r="G47" s="23"/>
      <c r="H47" s="24"/>
      <c r="I47" s="24"/>
      <c r="J47" s="24"/>
      <c r="K47" s="24"/>
      <c r="L47" s="24"/>
      <c r="M47" s="24"/>
    </row>
    <row r="48" spans="1:13" x14ac:dyDescent="0.2">
      <c r="A48" s="96"/>
      <c r="B48" t="s">
        <v>37</v>
      </c>
      <c r="G48" s="16"/>
      <c r="H48" s="31"/>
      <c r="I48" s="16"/>
      <c r="J48" s="31"/>
      <c r="K48" s="16"/>
      <c r="L48" s="16"/>
      <c r="M48" s="50"/>
    </row>
    <row r="49" spans="1:13" x14ac:dyDescent="0.2">
      <c r="A49" s="97"/>
      <c r="B49" s="7" t="s">
        <v>38</v>
      </c>
      <c r="C49" s="7"/>
      <c r="D49" s="7"/>
      <c r="E49" s="7"/>
      <c r="F49" s="7"/>
      <c r="G49" s="21"/>
      <c r="H49" s="21"/>
      <c r="I49" s="21"/>
      <c r="J49" s="21"/>
      <c r="K49" s="21"/>
      <c r="L49" s="21"/>
      <c r="M49" s="22"/>
    </row>
    <row r="50" spans="1:13" ht="13.5" customHeight="1" x14ac:dyDescent="0.2">
      <c r="A50" s="96"/>
      <c r="B50" t="s">
        <v>39</v>
      </c>
      <c r="G50" s="16"/>
      <c r="H50" s="16"/>
      <c r="I50" s="16"/>
      <c r="J50" s="16"/>
      <c r="K50" s="16"/>
      <c r="L50" s="16"/>
      <c r="M50" s="17"/>
    </row>
    <row r="51" spans="1:13" x14ac:dyDescent="0.2">
      <c r="A51" s="97"/>
      <c r="B51" s="7" t="s">
        <v>40</v>
      </c>
      <c r="C51" s="7"/>
      <c r="D51" s="7"/>
      <c r="E51" s="7"/>
      <c r="F51" s="7"/>
      <c r="G51" s="21"/>
      <c r="H51" s="21"/>
      <c r="I51" s="21"/>
      <c r="J51" s="21"/>
      <c r="K51" s="21"/>
      <c r="L51" s="21"/>
      <c r="M51" s="22"/>
    </row>
    <row r="52" spans="1:13" x14ac:dyDescent="0.2">
      <c r="A52" s="17"/>
      <c r="B52" s="18" t="s">
        <v>41</v>
      </c>
      <c r="G52" s="16"/>
      <c r="H52" s="16"/>
      <c r="I52" s="16"/>
      <c r="J52" s="16"/>
      <c r="K52" s="16"/>
      <c r="L52" s="16"/>
      <c r="M52" s="17"/>
    </row>
    <row r="53" spans="1:13" x14ac:dyDescent="0.2">
      <c r="A53" s="22"/>
      <c r="B53" s="35" t="s">
        <v>42</v>
      </c>
      <c r="C53" s="7"/>
      <c r="D53" s="7"/>
      <c r="E53" s="7"/>
      <c r="F53" s="7"/>
      <c r="G53" s="21"/>
      <c r="H53" s="21"/>
      <c r="I53" s="21"/>
      <c r="J53" s="21"/>
      <c r="K53" s="21"/>
      <c r="L53" s="21"/>
      <c r="M53" s="22"/>
    </row>
    <row r="54" spans="1:13" x14ac:dyDescent="0.2">
      <c r="A54" s="27"/>
      <c r="B54" s="29"/>
      <c r="C54" s="30"/>
      <c r="D54" s="30"/>
      <c r="E54" s="29" t="s">
        <v>104</v>
      </c>
      <c r="F54" s="30"/>
      <c r="G54" s="30"/>
      <c r="H54" s="24"/>
      <c r="I54" s="24"/>
      <c r="J54" s="24"/>
      <c r="K54" s="24"/>
      <c r="L54" s="24"/>
      <c r="M54" s="24"/>
    </row>
    <row r="55" spans="1:13" x14ac:dyDescent="0.2">
      <c r="A55" s="27"/>
      <c r="B55" s="10"/>
      <c r="C55" s="10"/>
      <c r="D55" s="10"/>
      <c r="E55" s="30" t="s">
        <v>105</v>
      </c>
      <c r="F55" s="30"/>
      <c r="G55" s="56"/>
      <c r="H55" s="24"/>
      <c r="I55" s="24"/>
      <c r="J55" s="24"/>
      <c r="K55" s="24"/>
      <c r="L55" s="24"/>
      <c r="M55" s="24"/>
    </row>
    <row r="56" spans="1:13" x14ac:dyDescent="0.2">
      <c r="A56" s="27"/>
      <c r="B56" s="10"/>
      <c r="C56" s="10"/>
      <c r="D56" s="10"/>
      <c r="E56" s="30" t="s">
        <v>106</v>
      </c>
      <c r="F56" s="30"/>
      <c r="G56" s="56"/>
      <c r="H56" s="24"/>
      <c r="I56" s="24"/>
      <c r="J56" s="24"/>
      <c r="K56" s="24"/>
      <c r="L56" s="24"/>
      <c r="M56" s="24"/>
    </row>
    <row r="57" spans="1:13" x14ac:dyDescent="0.2">
      <c r="A57" s="27"/>
      <c r="B57" s="10"/>
      <c r="C57" s="10"/>
      <c r="D57" s="10"/>
      <c r="E57" s="30" t="s">
        <v>107</v>
      </c>
      <c r="F57" s="30"/>
      <c r="G57" s="56"/>
      <c r="H57" s="23"/>
      <c r="I57" s="24"/>
      <c r="J57" s="23"/>
      <c r="K57" s="24"/>
      <c r="L57" s="23"/>
      <c r="M57" s="24"/>
    </row>
    <row r="58" spans="1:13" x14ac:dyDescent="0.2">
      <c r="A58" s="17"/>
      <c r="B58" s="18" t="s">
        <v>43</v>
      </c>
      <c r="G58" s="16"/>
      <c r="H58" s="16"/>
      <c r="I58" s="16"/>
      <c r="J58" s="16"/>
      <c r="K58" s="16"/>
      <c r="L58" s="16"/>
      <c r="M58" s="17"/>
    </row>
    <row r="59" spans="1:13" x14ac:dyDescent="0.2">
      <c r="A59" s="22"/>
      <c r="B59" s="35" t="s">
        <v>44</v>
      </c>
      <c r="C59" s="7"/>
      <c r="D59" s="7"/>
      <c r="E59" s="7"/>
      <c r="F59" s="7"/>
      <c r="G59" s="21"/>
      <c r="H59" s="21"/>
      <c r="I59" s="21"/>
      <c r="J59" s="21"/>
      <c r="K59" s="21"/>
      <c r="L59" s="21"/>
      <c r="M59" s="22"/>
    </row>
    <row r="60" spans="1:13" x14ac:dyDescent="0.2">
      <c r="A60" s="33" t="s">
        <v>123</v>
      </c>
      <c r="B60" s="43" t="s">
        <v>45</v>
      </c>
      <c r="C60" s="41"/>
      <c r="D60" s="41"/>
      <c r="E60" s="41"/>
      <c r="F60" s="41"/>
      <c r="G60" s="42"/>
      <c r="H60" s="23"/>
      <c r="I60" s="23"/>
      <c r="J60" s="23"/>
      <c r="K60" s="23"/>
      <c r="L60" s="23"/>
      <c r="M60" s="24"/>
    </row>
    <row r="61" spans="1:13" x14ac:dyDescent="0.2">
      <c r="A61" s="26" t="s">
        <v>124</v>
      </c>
      <c r="B61" s="25" t="s">
        <v>46</v>
      </c>
      <c r="C61" s="10"/>
      <c r="D61" s="10"/>
      <c r="E61" s="10"/>
      <c r="F61" s="10"/>
      <c r="G61" s="23"/>
      <c r="H61" s="23"/>
      <c r="I61" s="23"/>
      <c r="J61" s="23"/>
      <c r="K61" s="23"/>
      <c r="L61" s="23"/>
      <c r="M61" s="24"/>
    </row>
    <row r="62" spans="1:13" x14ac:dyDescent="0.2">
      <c r="A62" s="17"/>
      <c r="B62" s="60" t="s">
        <v>102</v>
      </c>
      <c r="C62" s="52"/>
      <c r="D62" s="52"/>
      <c r="E62" s="52"/>
      <c r="F62" s="52"/>
      <c r="G62" s="53"/>
      <c r="H62" s="16"/>
      <c r="I62" s="16"/>
      <c r="J62" s="16"/>
      <c r="K62" s="16"/>
      <c r="L62" s="16"/>
      <c r="M62" s="17"/>
    </row>
    <row r="63" spans="1:13" x14ac:dyDescent="0.2">
      <c r="A63" s="22"/>
      <c r="B63" s="62" t="s">
        <v>103</v>
      </c>
      <c r="C63" s="61"/>
      <c r="D63" s="61"/>
      <c r="E63" s="61"/>
      <c r="F63" s="61"/>
      <c r="G63" s="63"/>
      <c r="H63" s="21"/>
      <c r="I63" s="21"/>
      <c r="J63" s="21"/>
      <c r="K63" s="21"/>
      <c r="L63" s="21"/>
      <c r="M63" s="22"/>
    </row>
    <row r="64" spans="1:13" x14ac:dyDescent="0.2">
      <c r="A64" s="24"/>
      <c r="B64" s="30"/>
      <c r="C64" s="30"/>
      <c r="D64" s="30"/>
      <c r="E64" s="30" t="s">
        <v>36</v>
      </c>
      <c r="F64" s="30"/>
      <c r="G64" s="56"/>
      <c r="H64" s="23"/>
      <c r="I64" s="23"/>
      <c r="J64" s="23"/>
      <c r="K64" s="23"/>
      <c r="L64" s="23"/>
      <c r="M64" s="24"/>
    </row>
    <row r="65" spans="1:14" x14ac:dyDescent="0.2">
      <c r="A65" s="24"/>
      <c r="B65" s="30"/>
      <c r="C65" s="30"/>
      <c r="D65" s="30"/>
      <c r="E65" s="30" t="s">
        <v>48</v>
      </c>
      <c r="F65" s="30"/>
      <c r="G65" s="56"/>
      <c r="H65" s="23"/>
      <c r="I65" s="23"/>
      <c r="J65" s="23"/>
      <c r="K65" s="23"/>
      <c r="L65" s="23"/>
      <c r="M65" s="24"/>
    </row>
    <row r="66" spans="1:14" x14ac:dyDescent="0.2">
      <c r="A66" s="24"/>
      <c r="B66" s="30"/>
      <c r="C66" s="30"/>
      <c r="D66" s="30"/>
      <c r="E66" s="30"/>
      <c r="F66" s="30" t="s">
        <v>58</v>
      </c>
      <c r="G66" s="56"/>
      <c r="H66" s="23"/>
      <c r="I66" s="23"/>
      <c r="J66" s="23"/>
      <c r="K66" s="23"/>
      <c r="L66" s="23"/>
      <c r="M66" s="24"/>
    </row>
    <row r="67" spans="1:14" x14ac:dyDescent="0.2">
      <c r="A67" s="26" t="s">
        <v>125</v>
      </c>
      <c r="B67" s="10" t="s">
        <v>49</v>
      </c>
      <c r="C67" s="10"/>
      <c r="D67" s="10"/>
      <c r="E67" s="10"/>
      <c r="F67" s="10"/>
      <c r="G67" s="23"/>
      <c r="H67" s="23"/>
      <c r="I67" s="24"/>
      <c r="J67" s="24"/>
      <c r="K67" s="24"/>
      <c r="L67" s="23"/>
      <c r="M67" s="24"/>
    </row>
    <row r="68" spans="1:14" x14ac:dyDescent="0.2">
      <c r="A68" s="24"/>
      <c r="B68" s="10"/>
      <c r="C68" s="10"/>
      <c r="D68" s="10"/>
      <c r="E68" s="10"/>
      <c r="F68" s="10" t="s">
        <v>50</v>
      </c>
      <c r="G68" s="23"/>
      <c r="H68" s="24"/>
      <c r="I68" s="24"/>
      <c r="J68" s="24"/>
      <c r="K68" s="24"/>
      <c r="L68" s="24"/>
      <c r="M68" s="24"/>
    </row>
    <row r="69" spans="1:14" x14ac:dyDescent="0.2">
      <c r="A69" s="24"/>
      <c r="B69" s="10"/>
      <c r="C69" s="10"/>
      <c r="D69" s="10"/>
      <c r="E69" s="10" t="s">
        <v>51</v>
      </c>
      <c r="F69" s="10"/>
      <c r="G69" s="23"/>
      <c r="H69" s="24"/>
      <c r="I69" s="24"/>
      <c r="J69" s="24"/>
      <c r="K69" s="24"/>
      <c r="L69" s="24"/>
      <c r="M69" s="24"/>
    </row>
    <row r="70" spans="1:14" x14ac:dyDescent="0.2">
      <c r="A70" s="24"/>
      <c r="B70" s="10"/>
      <c r="C70" s="10"/>
      <c r="D70" s="10" t="s">
        <v>52</v>
      </c>
      <c r="E70" s="10"/>
      <c r="F70" s="10"/>
      <c r="G70" s="23"/>
      <c r="H70" s="24"/>
      <c r="I70" s="24"/>
      <c r="J70" s="24"/>
      <c r="K70" s="24"/>
      <c r="L70" s="24"/>
      <c r="M70" s="24"/>
    </row>
    <row r="71" spans="1:14" x14ac:dyDescent="0.2">
      <c r="A71" s="57" t="s">
        <v>126</v>
      </c>
      <c r="B71" s="1" t="s">
        <v>53</v>
      </c>
      <c r="C71" s="1"/>
      <c r="D71" s="1"/>
      <c r="E71" s="1"/>
      <c r="F71" s="1"/>
      <c r="G71" s="32"/>
      <c r="H71" s="17"/>
      <c r="I71" s="17"/>
      <c r="J71" s="17"/>
      <c r="K71" s="17"/>
      <c r="L71" s="17"/>
      <c r="M71" s="17"/>
    </row>
    <row r="72" spans="1:14" x14ac:dyDescent="0.2">
      <c r="A72" s="22"/>
      <c r="B72" s="39" t="s">
        <v>54</v>
      </c>
      <c r="C72" s="39"/>
      <c r="D72" s="39"/>
      <c r="E72" s="39"/>
      <c r="F72" s="39"/>
      <c r="G72" s="40"/>
      <c r="H72" s="22"/>
      <c r="I72" s="22"/>
      <c r="J72" s="22"/>
      <c r="K72" s="22"/>
      <c r="L72" s="22"/>
      <c r="M72" s="22"/>
    </row>
    <row r="73" spans="1:14" x14ac:dyDescent="0.2">
      <c r="A73" s="26" t="s">
        <v>127</v>
      </c>
      <c r="B73" s="10" t="s">
        <v>55</v>
      </c>
      <c r="C73" s="10"/>
      <c r="D73" s="10"/>
      <c r="E73" s="10"/>
      <c r="F73" s="10"/>
      <c r="G73" s="23"/>
      <c r="H73" s="24"/>
      <c r="I73" s="24"/>
      <c r="J73" s="24"/>
      <c r="K73" s="24"/>
      <c r="L73" s="24"/>
      <c r="M73" s="24"/>
      <c r="N73" s="34"/>
    </row>
    <row r="74" spans="1:14" x14ac:dyDescent="0.2">
      <c r="A74" s="17"/>
      <c r="B74" s="18" t="s">
        <v>56</v>
      </c>
      <c r="G74" s="16"/>
      <c r="H74" s="17"/>
      <c r="I74" s="17"/>
      <c r="J74" s="17"/>
      <c r="K74" s="17"/>
      <c r="L74" s="17"/>
      <c r="M74" s="17"/>
    </row>
    <row r="75" spans="1:14" x14ac:dyDescent="0.2">
      <c r="A75" s="22"/>
      <c r="B75" s="35" t="s">
        <v>57</v>
      </c>
      <c r="C75" s="7"/>
      <c r="D75" s="7"/>
      <c r="E75" s="7"/>
      <c r="F75" s="7"/>
      <c r="G75" s="21"/>
      <c r="H75" s="22"/>
      <c r="I75" s="22"/>
      <c r="J75" s="22"/>
      <c r="K75" s="22"/>
      <c r="L75" s="22"/>
      <c r="M75" s="22"/>
    </row>
    <row r="76" spans="1:14" x14ac:dyDescent="0.2">
      <c r="A76" s="24"/>
      <c r="B76" s="10"/>
      <c r="C76" s="10"/>
      <c r="D76" s="10"/>
      <c r="E76" s="10" t="s">
        <v>36</v>
      </c>
      <c r="F76" s="10"/>
      <c r="G76" s="23"/>
      <c r="H76" s="24"/>
      <c r="I76" s="24"/>
      <c r="J76" s="24"/>
      <c r="K76" s="24"/>
      <c r="L76" s="23"/>
      <c r="M76" s="24"/>
    </row>
    <row r="77" spans="1:14" x14ac:dyDescent="0.2">
      <c r="A77" s="24"/>
      <c r="B77" s="10"/>
      <c r="C77" s="10"/>
      <c r="D77" s="10"/>
      <c r="E77" s="10" t="s">
        <v>48</v>
      </c>
      <c r="F77" s="10"/>
      <c r="G77" s="23"/>
      <c r="H77" s="24"/>
      <c r="I77" s="24"/>
      <c r="J77" s="24"/>
      <c r="K77" s="24"/>
      <c r="L77" s="23"/>
      <c r="M77" s="24"/>
    </row>
    <row r="78" spans="1:14" x14ac:dyDescent="0.2">
      <c r="A78" s="24"/>
      <c r="B78" s="10"/>
      <c r="C78" s="10"/>
      <c r="D78" s="10"/>
      <c r="E78" s="10"/>
      <c r="F78" s="10" t="s">
        <v>58</v>
      </c>
      <c r="G78" s="23"/>
      <c r="H78" s="24"/>
      <c r="I78" s="24"/>
      <c r="J78" s="24"/>
      <c r="K78" s="24"/>
      <c r="L78" s="23"/>
      <c r="M78" s="24"/>
    </row>
    <row r="79" spans="1:14" x14ac:dyDescent="0.2">
      <c r="A79" s="58" t="s">
        <v>128</v>
      </c>
      <c r="B79" t="s">
        <v>41</v>
      </c>
      <c r="G79" s="16"/>
      <c r="H79" s="17"/>
      <c r="I79" s="17"/>
      <c r="J79" s="17"/>
      <c r="K79" s="17"/>
      <c r="L79" s="16"/>
      <c r="M79" s="17"/>
    </row>
    <row r="80" spans="1:14" x14ac:dyDescent="0.2">
      <c r="A80" s="22"/>
      <c r="B80" s="7" t="s">
        <v>59</v>
      </c>
      <c r="C80" s="7"/>
      <c r="D80" s="7"/>
      <c r="E80" s="7"/>
      <c r="F80" s="7"/>
      <c r="G80" s="21"/>
      <c r="H80" s="22"/>
      <c r="I80" s="22"/>
      <c r="J80" s="22"/>
      <c r="K80" s="22"/>
      <c r="L80" s="21"/>
      <c r="M80" s="22"/>
    </row>
    <row r="81" spans="1:14" x14ac:dyDescent="0.2">
      <c r="A81" s="24"/>
      <c r="B81" s="10"/>
      <c r="C81" s="10"/>
      <c r="D81" s="10" t="s">
        <v>60</v>
      </c>
      <c r="E81" s="10"/>
      <c r="F81" s="10"/>
      <c r="G81" s="23"/>
      <c r="H81" s="24"/>
      <c r="I81" s="24"/>
      <c r="J81" s="24"/>
      <c r="K81" s="24"/>
      <c r="L81" s="23"/>
      <c r="M81" s="24"/>
    </row>
    <row r="82" spans="1:14" x14ac:dyDescent="0.2">
      <c r="A82" s="24"/>
      <c r="B82" s="10"/>
      <c r="C82" s="10"/>
      <c r="D82" s="10" t="s">
        <v>61</v>
      </c>
      <c r="E82" s="10"/>
      <c r="F82" s="10"/>
      <c r="G82" s="23"/>
      <c r="H82" s="24"/>
      <c r="I82" s="24"/>
      <c r="J82" s="24"/>
      <c r="K82" s="24"/>
      <c r="L82" s="23"/>
      <c r="M82" s="24"/>
    </row>
    <row r="83" spans="1:14" x14ac:dyDescent="0.2">
      <c r="A83" s="24"/>
      <c r="B83" s="10"/>
      <c r="C83" s="10"/>
      <c r="D83" s="10"/>
      <c r="E83" s="10" t="s">
        <v>62</v>
      </c>
      <c r="F83" s="10"/>
      <c r="G83" s="23"/>
      <c r="H83" s="24"/>
      <c r="I83" s="24"/>
      <c r="J83" s="24"/>
      <c r="K83" s="24"/>
      <c r="L83" s="23"/>
      <c r="M83" s="24"/>
    </row>
    <row r="84" spans="1:14" x14ac:dyDescent="0.2">
      <c r="A84" s="24"/>
      <c r="B84" s="10"/>
      <c r="C84" s="10"/>
      <c r="D84" s="10"/>
      <c r="E84" s="10" t="s">
        <v>36</v>
      </c>
      <c r="F84" s="10"/>
      <c r="G84" s="23"/>
      <c r="H84" s="24"/>
      <c r="I84" s="24"/>
      <c r="J84" s="24"/>
      <c r="K84" s="24"/>
      <c r="L84" s="23"/>
      <c r="M84" s="24"/>
    </row>
    <row r="85" spans="1:14" x14ac:dyDescent="0.2">
      <c r="A85" s="24"/>
      <c r="B85" s="10"/>
      <c r="C85" s="10"/>
      <c r="D85" s="10"/>
      <c r="E85" s="10"/>
      <c r="F85" s="10" t="s">
        <v>63</v>
      </c>
      <c r="G85" s="23"/>
      <c r="H85" s="24"/>
      <c r="I85" s="24"/>
      <c r="J85" s="24"/>
      <c r="K85" s="24"/>
      <c r="L85" s="23"/>
      <c r="M85" s="24"/>
    </row>
    <row r="86" spans="1:14" x14ac:dyDescent="0.2">
      <c r="A86" s="24"/>
      <c r="B86" s="10"/>
      <c r="C86" s="10"/>
      <c r="D86" s="10"/>
      <c r="E86" s="10"/>
      <c r="F86" s="10"/>
      <c r="G86" s="23" t="s">
        <v>64</v>
      </c>
      <c r="H86" s="24"/>
      <c r="I86" s="24"/>
      <c r="J86" s="24"/>
      <c r="K86" s="24"/>
      <c r="L86" s="23"/>
      <c r="M86" s="24"/>
      <c r="N86" s="34"/>
    </row>
    <row r="87" spans="1:14" x14ac:dyDescent="0.2">
      <c r="A87" s="26" t="s">
        <v>129</v>
      </c>
      <c r="B87" s="10" t="s">
        <v>65</v>
      </c>
      <c r="C87" s="10"/>
      <c r="D87" s="10"/>
      <c r="E87" s="10"/>
      <c r="F87" s="10"/>
      <c r="G87" s="23"/>
      <c r="H87" s="24"/>
      <c r="I87" s="24"/>
      <c r="J87" s="24"/>
      <c r="K87" s="24"/>
      <c r="L87" s="23"/>
      <c r="M87" s="24"/>
    </row>
    <row r="88" spans="1:14" x14ac:dyDescent="0.2">
      <c r="A88" s="26" t="s">
        <v>130</v>
      </c>
      <c r="B88" s="10" t="s">
        <v>66</v>
      </c>
      <c r="C88" s="10"/>
      <c r="D88" s="10"/>
      <c r="E88" s="10"/>
      <c r="F88" s="10"/>
      <c r="G88" s="23"/>
      <c r="H88" s="24"/>
      <c r="I88" s="23"/>
      <c r="J88" s="24"/>
      <c r="K88" s="24"/>
      <c r="L88" s="24"/>
      <c r="M88" s="24"/>
    </row>
    <row r="89" spans="1:14" x14ac:dyDescent="0.2">
      <c r="A89" s="26" t="s">
        <v>131</v>
      </c>
      <c r="B89" s="10" t="s">
        <v>67</v>
      </c>
      <c r="C89" s="10"/>
      <c r="D89" s="10"/>
      <c r="E89" s="10"/>
      <c r="F89" s="10"/>
      <c r="G89" s="23"/>
      <c r="H89" s="24"/>
      <c r="I89" s="24"/>
      <c r="J89" s="24"/>
      <c r="K89" s="24"/>
      <c r="L89" s="24"/>
      <c r="M89" s="24"/>
    </row>
    <row r="90" spans="1:14" x14ac:dyDescent="0.2">
      <c r="A90" s="26" t="s">
        <v>132</v>
      </c>
      <c r="B90" s="25" t="s">
        <v>68</v>
      </c>
      <c r="C90" s="10"/>
      <c r="D90" s="10"/>
      <c r="E90" s="10"/>
      <c r="F90" s="10"/>
      <c r="G90" s="23"/>
      <c r="H90" s="24"/>
      <c r="I90" s="24"/>
      <c r="J90" s="24"/>
      <c r="K90" s="24"/>
      <c r="L90" s="24"/>
      <c r="M90" s="24"/>
    </row>
    <row r="91" spans="1:14" x14ac:dyDescent="0.2">
      <c r="A91" s="26" t="s">
        <v>133</v>
      </c>
      <c r="B91" s="25" t="s">
        <v>69</v>
      </c>
      <c r="C91" s="10"/>
      <c r="D91" s="10"/>
      <c r="E91" s="10"/>
      <c r="F91" s="10"/>
      <c r="G91" s="23"/>
      <c r="H91" s="24"/>
      <c r="I91" s="24"/>
      <c r="J91" s="24"/>
      <c r="K91" s="24"/>
      <c r="L91" s="24"/>
      <c r="M91" s="24"/>
    </row>
    <row r="92" spans="1:14" x14ac:dyDescent="0.2">
      <c r="A92" s="59" t="s">
        <v>134</v>
      </c>
      <c r="B92" s="25" t="s">
        <v>70</v>
      </c>
      <c r="C92" s="10"/>
      <c r="D92" s="10"/>
      <c r="E92" s="10"/>
      <c r="F92" s="10"/>
      <c r="G92" s="23"/>
      <c r="H92" s="24"/>
      <c r="I92" s="24"/>
      <c r="J92" s="24"/>
      <c r="K92" s="24"/>
      <c r="L92" s="24"/>
      <c r="M92" s="24"/>
    </row>
    <row r="93" spans="1:14" x14ac:dyDescent="0.2">
      <c r="A93" s="33" t="s">
        <v>135</v>
      </c>
      <c r="B93" s="43" t="s">
        <v>71</v>
      </c>
      <c r="C93" s="41"/>
      <c r="D93" s="41"/>
      <c r="E93" s="41"/>
      <c r="F93" s="41"/>
      <c r="G93" s="42"/>
      <c r="H93" s="24"/>
      <c r="I93" s="24"/>
      <c r="J93" s="24"/>
      <c r="K93" s="24"/>
      <c r="L93" s="24"/>
      <c r="M93" s="24"/>
    </row>
    <row r="94" spans="1:14" x14ac:dyDescent="0.2">
      <c r="A94" s="26" t="s">
        <v>136</v>
      </c>
      <c r="B94" s="25" t="s">
        <v>72</v>
      </c>
      <c r="C94" s="10"/>
      <c r="D94" s="10"/>
      <c r="E94" s="10"/>
      <c r="F94" s="10"/>
      <c r="G94" s="23"/>
      <c r="H94" s="24"/>
      <c r="I94" s="24"/>
      <c r="J94" s="24"/>
      <c r="K94" s="24"/>
      <c r="L94" s="24"/>
      <c r="M94" s="24"/>
    </row>
    <row r="95" spans="1:14" x14ac:dyDescent="0.2">
      <c r="A95" s="58" t="s">
        <v>137</v>
      </c>
      <c r="B95" s="18" t="s">
        <v>73</v>
      </c>
      <c r="G95" s="16"/>
      <c r="H95" s="17"/>
      <c r="I95" s="17"/>
      <c r="J95" s="17"/>
      <c r="K95" s="17"/>
      <c r="L95" s="17"/>
      <c r="M95" s="17"/>
    </row>
    <row r="96" spans="1:14" x14ac:dyDescent="0.2">
      <c r="A96" s="22"/>
      <c r="B96" s="35" t="s">
        <v>74</v>
      </c>
      <c r="C96" s="7"/>
      <c r="D96" s="7"/>
      <c r="E96" s="7"/>
      <c r="F96" s="7"/>
      <c r="G96" s="21"/>
      <c r="H96" s="22"/>
      <c r="I96" s="22"/>
      <c r="J96" s="22"/>
      <c r="K96" s="22"/>
      <c r="L96" s="22"/>
      <c r="M96" s="22"/>
    </row>
    <row r="97" spans="1:13" x14ac:dyDescent="0.2">
      <c r="A97" s="64"/>
      <c r="B97" s="51"/>
      <c r="C97" s="51"/>
      <c r="D97" s="51"/>
      <c r="E97" s="30"/>
      <c r="F97" s="30" t="s">
        <v>97</v>
      </c>
      <c r="G97" s="56"/>
      <c r="H97" s="24"/>
      <c r="I97" s="24"/>
      <c r="J97" s="24"/>
      <c r="K97" s="24"/>
      <c r="L97" s="24"/>
      <c r="M97" s="24"/>
    </row>
    <row r="98" spans="1:13" x14ac:dyDescent="0.2">
      <c r="A98" s="64"/>
      <c r="B98" s="51"/>
      <c r="C98" s="51"/>
      <c r="D98" s="51"/>
      <c r="E98" s="30"/>
      <c r="F98" s="30" t="s">
        <v>76</v>
      </c>
      <c r="G98" s="56"/>
      <c r="H98" s="24"/>
      <c r="I98" s="24"/>
      <c r="J98" s="24"/>
      <c r="K98" s="24"/>
      <c r="L98" s="24"/>
      <c r="M98" s="24"/>
    </row>
    <row r="99" spans="1:13" x14ac:dyDescent="0.2">
      <c r="A99" s="64"/>
      <c r="B99" s="51"/>
      <c r="C99" s="51"/>
      <c r="D99" s="51"/>
      <c r="E99" s="30"/>
      <c r="F99" s="30" t="s">
        <v>75</v>
      </c>
      <c r="G99" s="56"/>
      <c r="H99" s="24"/>
      <c r="I99" s="24"/>
      <c r="J99" s="24"/>
      <c r="K99" s="24"/>
      <c r="L99" s="24"/>
      <c r="M99" s="24"/>
    </row>
    <row r="100" spans="1:13" x14ac:dyDescent="0.2">
      <c r="A100" s="64"/>
      <c r="B100" s="51"/>
      <c r="C100" s="51"/>
      <c r="D100" s="51"/>
      <c r="E100" s="30"/>
      <c r="F100" s="30" t="s">
        <v>98</v>
      </c>
      <c r="G100" s="56"/>
      <c r="H100" s="24"/>
      <c r="I100" s="24"/>
      <c r="J100" s="24"/>
      <c r="K100" s="24"/>
      <c r="L100" s="24"/>
      <c r="M100" s="24"/>
    </row>
    <row r="101" spans="1:13" x14ac:dyDescent="0.2">
      <c r="A101" s="26" t="s">
        <v>138</v>
      </c>
      <c r="B101" s="10" t="s">
        <v>77</v>
      </c>
      <c r="C101" s="10"/>
      <c r="D101" s="10"/>
      <c r="E101" s="10"/>
      <c r="F101" s="10"/>
      <c r="G101" s="23"/>
      <c r="H101" s="24"/>
      <c r="I101" s="24"/>
      <c r="J101" s="24"/>
      <c r="K101" s="24"/>
      <c r="L101" s="24"/>
      <c r="M101" s="24"/>
    </row>
    <row r="102" spans="1:13" x14ac:dyDescent="0.2">
      <c r="A102" s="26" t="s">
        <v>139</v>
      </c>
      <c r="B102" s="10" t="s">
        <v>78</v>
      </c>
      <c r="C102" s="10"/>
      <c r="D102" s="10"/>
      <c r="E102" s="10"/>
      <c r="F102" s="10"/>
      <c r="G102" s="23"/>
      <c r="H102" s="24"/>
      <c r="I102" s="24"/>
      <c r="J102" s="24"/>
      <c r="K102" s="24"/>
      <c r="L102" s="24"/>
      <c r="M102" s="24"/>
    </row>
    <row r="103" spans="1:13" x14ac:dyDescent="0.2">
      <c r="A103" s="26" t="s">
        <v>140</v>
      </c>
      <c r="B103" s="10" t="s">
        <v>79</v>
      </c>
      <c r="C103" s="10"/>
      <c r="D103" s="10"/>
      <c r="E103" s="10"/>
      <c r="F103" s="10"/>
      <c r="G103" s="23"/>
      <c r="H103" s="24"/>
      <c r="I103" s="24"/>
      <c r="J103" s="24"/>
      <c r="K103" s="24"/>
      <c r="L103" s="24"/>
      <c r="M103" s="24"/>
    </row>
    <row r="104" spans="1:13" x14ac:dyDescent="0.2">
      <c r="A104" s="26" t="s">
        <v>141</v>
      </c>
      <c r="B104" s="25" t="s">
        <v>80</v>
      </c>
      <c r="C104" s="10"/>
      <c r="D104" s="10"/>
      <c r="E104" s="10"/>
      <c r="F104" s="10"/>
      <c r="G104" s="23"/>
      <c r="H104" s="24"/>
      <c r="I104" s="23"/>
      <c r="J104" s="24"/>
      <c r="K104" s="24"/>
      <c r="L104" s="23"/>
      <c r="M104" s="24"/>
    </row>
    <row r="105" spans="1:13" x14ac:dyDescent="0.2">
      <c r="A105" s="26" t="s">
        <v>142</v>
      </c>
      <c r="B105" s="25" t="s">
        <v>81</v>
      </c>
      <c r="C105" s="10"/>
      <c r="D105" s="10"/>
      <c r="E105" s="10"/>
      <c r="F105" s="10"/>
      <c r="G105" s="23"/>
      <c r="H105" s="24"/>
      <c r="I105" s="24"/>
      <c r="J105" s="24"/>
      <c r="K105" s="24"/>
      <c r="L105" s="24"/>
      <c r="M105" s="24"/>
    </row>
    <row r="106" spans="1:13" x14ac:dyDescent="0.2">
      <c r="A106" s="24" t="s">
        <v>143</v>
      </c>
      <c r="B106" s="25" t="s">
        <v>82</v>
      </c>
      <c r="C106" s="10"/>
      <c r="D106" s="10"/>
      <c r="E106" s="10"/>
      <c r="F106" s="10"/>
      <c r="G106" s="23"/>
      <c r="H106" s="24"/>
      <c r="I106" s="24"/>
      <c r="J106" s="24"/>
      <c r="K106" s="24"/>
      <c r="L106" s="24"/>
      <c r="M106" s="24"/>
    </row>
    <row r="107" spans="1:13" x14ac:dyDescent="0.2">
      <c r="A107" s="17"/>
      <c r="C107" s="52" t="s">
        <v>84</v>
      </c>
      <c r="D107" s="52"/>
      <c r="E107" s="52"/>
      <c r="F107" s="52"/>
      <c r="G107" s="53"/>
      <c r="H107" s="17"/>
      <c r="I107" s="17"/>
      <c r="J107" s="17"/>
      <c r="K107" s="17"/>
      <c r="L107" s="17"/>
      <c r="M107" s="17"/>
    </row>
    <row r="108" spans="1:13" x14ac:dyDescent="0.2">
      <c r="A108" s="22"/>
      <c r="B108" s="7"/>
      <c r="C108" s="54"/>
      <c r="D108" s="54" t="s">
        <v>83</v>
      </c>
      <c r="E108" s="54"/>
      <c r="F108" s="54"/>
      <c r="G108" s="55"/>
      <c r="H108" s="22"/>
      <c r="I108" s="22"/>
      <c r="J108" s="22"/>
      <c r="K108" s="22"/>
      <c r="L108" s="22"/>
      <c r="M108" s="22"/>
    </row>
    <row r="109" spans="1:13" x14ac:dyDescent="0.2">
      <c r="A109" s="24"/>
      <c r="B109" s="10"/>
      <c r="C109" s="30"/>
      <c r="D109" s="30"/>
      <c r="E109" s="30" t="s">
        <v>36</v>
      </c>
      <c r="F109" s="30"/>
      <c r="G109" s="56"/>
      <c r="H109" s="24"/>
      <c r="I109" s="24"/>
      <c r="J109" s="24"/>
      <c r="K109" s="24"/>
      <c r="L109" s="24"/>
      <c r="M109" s="24"/>
    </row>
    <row r="110" spans="1:13" x14ac:dyDescent="0.2">
      <c r="A110" s="17"/>
      <c r="B110" t="s">
        <v>85</v>
      </c>
      <c r="C110" s="52"/>
      <c r="D110" s="52"/>
      <c r="E110" s="52"/>
      <c r="F110" s="52"/>
      <c r="G110" s="53"/>
      <c r="H110" s="17"/>
      <c r="I110" s="17"/>
      <c r="J110" s="17"/>
      <c r="K110" s="17"/>
      <c r="L110" s="17"/>
      <c r="M110" s="17"/>
    </row>
    <row r="111" spans="1:13" x14ac:dyDescent="0.2">
      <c r="A111" s="22"/>
      <c r="B111" s="7" t="s">
        <v>86</v>
      </c>
      <c r="C111" s="54"/>
      <c r="D111" s="54"/>
      <c r="E111" s="54"/>
      <c r="F111" s="54"/>
      <c r="G111" s="55"/>
      <c r="H111" s="22"/>
      <c r="I111" s="22"/>
      <c r="J111" s="22"/>
      <c r="K111" s="22"/>
      <c r="L111" s="22"/>
      <c r="M111" s="22"/>
    </row>
    <row r="112" spans="1:13" x14ac:dyDescent="0.2">
      <c r="A112" s="24"/>
      <c r="B112" s="10"/>
      <c r="C112" s="30"/>
      <c r="D112" s="30"/>
      <c r="E112" s="30"/>
      <c r="F112" s="30"/>
      <c r="G112" s="56" t="s">
        <v>64</v>
      </c>
      <c r="H112" s="24"/>
      <c r="I112" s="24"/>
      <c r="J112" s="24"/>
      <c r="K112" s="24"/>
      <c r="L112" s="24"/>
      <c r="M112" s="24"/>
    </row>
    <row r="113" spans="1:14" x14ac:dyDescent="0.2">
      <c r="A113" s="24" t="s">
        <v>144</v>
      </c>
      <c r="B113" s="10" t="s">
        <v>87</v>
      </c>
      <c r="C113" s="10"/>
      <c r="D113" s="10"/>
      <c r="E113" s="10"/>
      <c r="F113" s="10"/>
      <c r="G113" s="23"/>
      <c r="H113" s="24"/>
      <c r="I113" s="24"/>
      <c r="J113" s="23"/>
      <c r="K113" s="24"/>
      <c r="L113" s="24"/>
      <c r="M113" s="24"/>
    </row>
    <row r="114" spans="1:14" x14ac:dyDescent="0.2">
      <c r="A114" s="17"/>
      <c r="C114" s="52" t="s">
        <v>84</v>
      </c>
      <c r="D114" s="52"/>
      <c r="E114" s="52"/>
      <c r="F114" s="52"/>
      <c r="G114" s="53"/>
      <c r="H114" s="17"/>
      <c r="I114" s="17"/>
      <c r="J114" s="17"/>
      <c r="K114" s="17"/>
      <c r="L114" s="17"/>
      <c r="M114" s="17"/>
    </row>
    <row r="115" spans="1:14" x14ac:dyDescent="0.2">
      <c r="A115" s="22"/>
      <c r="B115" s="7"/>
      <c r="C115" s="54"/>
      <c r="D115" s="54" t="s">
        <v>88</v>
      </c>
      <c r="E115" s="54"/>
      <c r="F115" s="54"/>
      <c r="G115" s="55"/>
      <c r="H115" s="22"/>
      <c r="I115" s="22"/>
      <c r="J115" s="22"/>
      <c r="K115" s="22"/>
      <c r="L115" s="22"/>
      <c r="M115" s="22"/>
    </row>
    <row r="116" spans="1:14" x14ac:dyDescent="0.2">
      <c r="A116" s="24"/>
      <c r="B116" s="10"/>
      <c r="C116" s="30"/>
      <c r="D116" s="30"/>
      <c r="E116" s="30" t="s">
        <v>47</v>
      </c>
      <c r="F116" s="30"/>
      <c r="G116" s="56"/>
      <c r="H116" s="24"/>
      <c r="I116" s="24"/>
      <c r="J116" s="24"/>
      <c r="K116" s="24"/>
      <c r="L116" s="24"/>
      <c r="M116" s="24"/>
    </row>
    <row r="117" spans="1:14" x14ac:dyDescent="0.2">
      <c r="A117" s="17"/>
      <c r="C117" s="52" t="s">
        <v>90</v>
      </c>
      <c r="D117" s="52"/>
      <c r="E117" s="52"/>
      <c r="F117" s="52"/>
      <c r="G117" s="53"/>
      <c r="H117" s="17"/>
      <c r="I117" s="17"/>
      <c r="J117" s="17"/>
      <c r="K117" s="17"/>
      <c r="L117" s="17"/>
      <c r="M117" s="17"/>
    </row>
    <row r="118" spans="1:14" ht="13.5" thickBot="1" x14ac:dyDescent="0.25">
      <c r="A118" s="17"/>
      <c r="B118" s="4"/>
      <c r="C118" s="65"/>
      <c r="D118" s="65"/>
      <c r="E118" s="65" t="s">
        <v>89</v>
      </c>
      <c r="F118" s="65"/>
      <c r="G118" s="53"/>
      <c r="H118" s="17"/>
      <c r="I118" s="17"/>
      <c r="J118" s="17"/>
      <c r="K118" s="17"/>
      <c r="L118" s="17"/>
      <c r="M118" s="17"/>
    </row>
    <row r="119" spans="1:14" ht="13.5" thickBot="1" x14ac:dyDescent="0.25">
      <c r="A119" s="66" t="s">
        <v>91</v>
      </c>
      <c r="B119" s="67"/>
      <c r="C119" s="67"/>
      <c r="D119" s="67"/>
      <c r="E119" s="12"/>
      <c r="F119" s="12"/>
      <c r="G119" s="13"/>
      <c r="H119" s="14"/>
      <c r="I119" s="14"/>
      <c r="J119" s="14"/>
      <c r="K119" s="14"/>
      <c r="L119" s="14"/>
      <c r="M119" s="14"/>
    </row>
    <row r="120" spans="1:14" x14ac:dyDescent="0.2">
      <c r="A120" s="4"/>
      <c r="G120" s="4"/>
      <c r="H120" s="4"/>
      <c r="I120" s="4"/>
      <c r="J120" s="4"/>
      <c r="K120" s="4"/>
      <c r="L120" s="4"/>
      <c r="M120" s="4"/>
      <c r="N120" s="4"/>
    </row>
    <row r="121" spans="1:14" x14ac:dyDescent="0.2">
      <c r="A121" s="4"/>
      <c r="B121" s="1" t="s">
        <v>92</v>
      </c>
      <c r="C121" s="1"/>
      <c r="D121" s="1"/>
      <c r="G121" s="4"/>
      <c r="H121" s="4"/>
      <c r="I121" s="4"/>
      <c r="J121" s="4"/>
      <c r="K121" s="4"/>
      <c r="L121" s="4"/>
      <c r="M121" s="4"/>
      <c r="N121" s="4"/>
    </row>
    <row r="122" spans="1:14" x14ac:dyDescent="0.2">
      <c r="A122" s="4"/>
      <c r="B122" s="1"/>
      <c r="C122" s="1"/>
      <c r="D122" s="1"/>
      <c r="G122" s="4"/>
      <c r="H122" s="4"/>
      <c r="I122" s="4"/>
      <c r="J122" s="4"/>
      <c r="K122" s="4"/>
      <c r="L122" s="4"/>
      <c r="M122" s="4"/>
      <c r="N122" s="4"/>
    </row>
    <row r="123" spans="1:14" x14ac:dyDescent="0.2">
      <c r="A123" s="4"/>
      <c r="G123" s="4"/>
      <c r="H123" s="4"/>
      <c r="I123" s="4"/>
      <c r="J123" s="4"/>
      <c r="K123" s="4"/>
      <c r="L123" s="4"/>
      <c r="M123" s="4"/>
      <c r="N123" s="4"/>
    </row>
    <row r="124" spans="1:14" x14ac:dyDescent="0.2">
      <c r="A124" s="4"/>
      <c r="G124" s="4"/>
      <c r="H124" s="4"/>
      <c r="J124" s="4"/>
      <c r="K124" s="4"/>
      <c r="L124" s="4"/>
      <c r="M124" s="4"/>
      <c r="N124" s="4"/>
    </row>
  </sheetData>
  <mergeCells count="11">
    <mergeCell ref="J27:M27"/>
    <mergeCell ref="B27:G28"/>
    <mergeCell ref="A33:A34"/>
    <mergeCell ref="A36:A37"/>
    <mergeCell ref="A40:A41"/>
    <mergeCell ref="A29:A32"/>
    <mergeCell ref="D2:I2"/>
    <mergeCell ref="A4:C4"/>
    <mergeCell ref="A27:A28"/>
    <mergeCell ref="A48:A49"/>
    <mergeCell ref="A50:A51"/>
  </mergeCells>
  <phoneticPr fontId="3" type="noConversion"/>
  <pageMargins left="0.19" right="0.18" top="0.19" bottom="0.8" header="0.17" footer="0.35"/>
  <pageSetup paperSize="9" scale="85" orientation="portrait" verticalDpi="0" r:id="rId1"/>
  <headerFooter alignWithMargins="0"/>
  <cellWatches>
    <cellWatch r="O25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tabSelected="1" zoomScaleNormal="100" workbookViewId="0">
      <selection activeCell="H30" sqref="H30"/>
    </sheetView>
  </sheetViews>
  <sheetFormatPr defaultRowHeight="12.75" x14ac:dyDescent="0.2"/>
  <cols>
    <col min="1" max="1" width="5.7109375" customWidth="1"/>
    <col min="4" max="4" width="13.7109375" customWidth="1"/>
    <col min="5" max="5" width="13.42578125" customWidth="1"/>
    <col min="6" max="6" width="10.7109375" customWidth="1"/>
    <col min="7" max="7" width="3.28515625" customWidth="1"/>
    <col min="8" max="8" width="13.85546875" customWidth="1"/>
    <col min="9" max="9" width="0.140625" customWidth="1"/>
    <col min="10" max="10" width="13.140625" customWidth="1"/>
    <col min="11" max="11" width="13.42578125" customWidth="1"/>
    <col min="12" max="12" width="14" customWidth="1"/>
    <col min="13" max="13" width="13.140625" customWidth="1"/>
  </cols>
  <sheetData>
    <row r="1" spans="1:14" x14ac:dyDescent="0.2">
      <c r="J1" t="s">
        <v>145</v>
      </c>
    </row>
    <row r="2" spans="1:14" x14ac:dyDescent="0.2">
      <c r="J2" t="s">
        <v>222</v>
      </c>
    </row>
    <row r="3" spans="1:14" x14ac:dyDescent="0.2">
      <c r="J3" t="s">
        <v>223</v>
      </c>
    </row>
    <row r="4" spans="1:14" x14ac:dyDescent="0.2">
      <c r="F4" s="92" t="s">
        <v>0</v>
      </c>
      <c r="J4" t="s">
        <v>224</v>
      </c>
    </row>
    <row r="5" spans="1:14" x14ac:dyDescent="0.2">
      <c r="D5" s="1"/>
      <c r="E5" s="1"/>
      <c r="F5" s="1"/>
      <c r="G5" s="2"/>
      <c r="H5" s="1"/>
      <c r="I5" s="1"/>
    </row>
    <row r="6" spans="1:14" x14ac:dyDescent="0.2">
      <c r="D6" s="93" t="s">
        <v>227</v>
      </c>
      <c r="E6" s="93"/>
      <c r="F6" s="93"/>
      <c r="G6" s="93"/>
      <c r="H6" s="93"/>
      <c r="I6" s="93"/>
    </row>
    <row r="7" spans="1:14" x14ac:dyDescent="0.2">
      <c r="A7" s="113" t="s">
        <v>225</v>
      </c>
      <c r="B7" s="113"/>
      <c r="C7" s="113"/>
      <c r="D7" s="113"/>
      <c r="I7" s="1"/>
    </row>
    <row r="8" spans="1:14" x14ac:dyDescent="0.2">
      <c r="A8" s="114" t="s">
        <v>146</v>
      </c>
      <c r="B8" s="114"/>
      <c r="C8" s="114"/>
      <c r="D8" s="114"/>
      <c r="H8" s="4"/>
      <c r="I8" s="4"/>
      <c r="J8" s="38"/>
      <c r="K8" s="4"/>
      <c r="L8" s="4"/>
    </row>
    <row r="9" spans="1:14" x14ac:dyDescent="0.2">
      <c r="A9" s="111" t="s">
        <v>147</v>
      </c>
      <c r="B9" s="115"/>
      <c r="C9" s="115"/>
      <c r="D9" s="73">
        <v>1955</v>
      </c>
      <c r="E9" s="74"/>
      <c r="F9" s="74"/>
      <c r="G9" s="74"/>
      <c r="H9" s="75"/>
      <c r="I9" s="75"/>
      <c r="J9" s="87" t="s">
        <v>150</v>
      </c>
      <c r="K9" s="87"/>
      <c r="L9" s="77">
        <v>2</v>
      </c>
      <c r="M9" s="78"/>
      <c r="N9" s="79"/>
    </row>
    <row r="10" spans="1:14" x14ac:dyDescent="0.2">
      <c r="A10" s="111" t="s">
        <v>163</v>
      </c>
      <c r="B10" s="115"/>
      <c r="C10" s="115"/>
      <c r="D10" s="89">
        <v>3954.1</v>
      </c>
      <c r="E10" s="74"/>
      <c r="F10" s="74"/>
      <c r="G10" s="74"/>
      <c r="H10" s="75"/>
      <c r="I10" s="75"/>
      <c r="J10" s="87" t="s">
        <v>151</v>
      </c>
      <c r="K10" s="87"/>
      <c r="L10" s="73">
        <v>5</v>
      </c>
      <c r="M10" s="78"/>
      <c r="N10" s="75"/>
    </row>
    <row r="11" spans="1:14" x14ac:dyDescent="0.2">
      <c r="A11" s="111" t="s">
        <v>148</v>
      </c>
      <c r="B11" s="111"/>
      <c r="C11" s="112"/>
      <c r="D11" s="89">
        <v>2683.9</v>
      </c>
      <c r="E11" s="74"/>
      <c r="F11" s="74"/>
      <c r="G11" s="74"/>
      <c r="H11" s="75"/>
      <c r="I11" s="75"/>
      <c r="J11" s="87" t="s">
        <v>154</v>
      </c>
      <c r="K11" s="87"/>
      <c r="L11" s="73">
        <v>0</v>
      </c>
      <c r="M11" s="78"/>
      <c r="N11" s="75"/>
    </row>
    <row r="12" spans="1:14" x14ac:dyDescent="0.2">
      <c r="A12" s="111" t="s">
        <v>164</v>
      </c>
      <c r="B12" s="115"/>
      <c r="C12" s="115"/>
      <c r="D12" s="89">
        <v>1539.1</v>
      </c>
      <c r="E12" s="74"/>
      <c r="F12" s="74"/>
      <c r="G12" s="74"/>
      <c r="H12" s="75"/>
      <c r="I12" s="75"/>
      <c r="J12" s="87" t="s">
        <v>152</v>
      </c>
      <c r="K12" s="87"/>
      <c r="L12" s="73">
        <v>36</v>
      </c>
      <c r="M12" s="78"/>
      <c r="N12" s="75"/>
    </row>
    <row r="13" spans="1:14" x14ac:dyDescent="0.2">
      <c r="A13" s="111" t="s">
        <v>149</v>
      </c>
      <c r="B13" s="111"/>
      <c r="C13" s="112"/>
      <c r="D13" s="89">
        <v>1270.2</v>
      </c>
      <c r="E13" s="74"/>
      <c r="F13" s="74"/>
      <c r="G13" s="74"/>
      <c r="H13" s="75"/>
      <c r="I13" s="75"/>
      <c r="J13" s="87" t="s">
        <v>153</v>
      </c>
      <c r="K13" s="87"/>
      <c r="L13" s="73">
        <v>168</v>
      </c>
      <c r="M13" s="78"/>
      <c r="N13" s="75"/>
    </row>
    <row r="14" spans="1:14" x14ac:dyDescent="0.2">
      <c r="A14" s="111" t="s">
        <v>157</v>
      </c>
      <c r="B14" s="111"/>
      <c r="C14" s="112"/>
      <c r="D14" s="90">
        <v>387</v>
      </c>
      <c r="E14" s="78"/>
      <c r="F14" s="79"/>
      <c r="G14" s="74"/>
      <c r="H14" s="75"/>
      <c r="I14" s="88"/>
      <c r="J14" s="87" t="s">
        <v>165</v>
      </c>
      <c r="K14" s="87"/>
      <c r="L14" s="76">
        <v>0</v>
      </c>
      <c r="M14" s="78"/>
      <c r="N14" s="75"/>
    </row>
    <row r="15" spans="1:14" x14ac:dyDescent="0.2">
      <c r="A15" s="111" t="s">
        <v>156</v>
      </c>
      <c r="B15" s="111"/>
      <c r="C15" s="112"/>
      <c r="D15" s="90">
        <v>1144</v>
      </c>
      <c r="E15" s="78"/>
      <c r="F15" s="79"/>
      <c r="G15" s="74"/>
      <c r="H15" s="75"/>
      <c r="I15" s="75"/>
      <c r="J15" s="87" t="s">
        <v>166</v>
      </c>
      <c r="K15" s="87"/>
      <c r="L15" s="81">
        <v>36</v>
      </c>
      <c r="M15" s="78"/>
      <c r="N15" s="75"/>
    </row>
    <row r="16" spans="1:14" x14ac:dyDescent="0.2">
      <c r="A16" s="111" t="s">
        <v>158</v>
      </c>
      <c r="B16" s="111"/>
      <c r="C16" s="112"/>
      <c r="D16" s="90">
        <v>904.1</v>
      </c>
      <c r="E16" s="78"/>
      <c r="F16" s="79"/>
      <c r="G16" s="74"/>
      <c r="H16" s="75"/>
      <c r="I16" s="75"/>
      <c r="J16" s="87" t="s">
        <v>155</v>
      </c>
      <c r="K16" s="87"/>
      <c r="L16" s="73">
        <v>0</v>
      </c>
      <c r="M16" s="78"/>
      <c r="N16" s="79"/>
    </row>
    <row r="17" spans="1:15" x14ac:dyDescent="0.2">
      <c r="A17" s="78"/>
      <c r="B17" s="78"/>
      <c r="C17" s="80"/>
      <c r="D17" s="73"/>
      <c r="E17" s="78"/>
      <c r="F17" s="79"/>
      <c r="G17" s="74"/>
      <c r="H17" s="75"/>
      <c r="I17" s="75"/>
      <c r="J17" s="75"/>
      <c r="K17" s="75"/>
      <c r="L17" s="74"/>
    </row>
    <row r="18" spans="1:15" ht="50.25" customHeight="1" x14ac:dyDescent="0.2">
      <c r="A18" s="70" t="s">
        <v>159</v>
      </c>
      <c r="B18" s="122" t="s">
        <v>160</v>
      </c>
      <c r="C18" s="122"/>
      <c r="D18" s="122"/>
      <c r="E18" s="122"/>
      <c r="F18" s="122"/>
      <c r="G18" s="122"/>
      <c r="H18" s="71" t="s">
        <v>226</v>
      </c>
      <c r="I18" s="71" t="s">
        <v>161</v>
      </c>
      <c r="J18" s="71" t="s">
        <v>17</v>
      </c>
      <c r="K18" s="71" t="s">
        <v>18</v>
      </c>
      <c r="L18" s="71" t="s">
        <v>19</v>
      </c>
      <c r="M18" s="71" t="s">
        <v>162</v>
      </c>
      <c r="O18" s="19"/>
    </row>
    <row r="19" spans="1:15" ht="19.5" customHeight="1" x14ac:dyDescent="0.2">
      <c r="A19" s="86" t="s">
        <v>176</v>
      </c>
      <c r="B19" s="123" t="s">
        <v>170</v>
      </c>
      <c r="C19" s="124"/>
      <c r="D19" s="124"/>
      <c r="E19" s="124"/>
      <c r="F19" s="124"/>
      <c r="G19" s="125"/>
      <c r="H19" s="82">
        <f>H20+H21+H22</f>
        <v>46519.682820000002</v>
      </c>
      <c r="I19" s="82"/>
      <c r="J19" s="82">
        <f>H19/4</f>
        <v>11629.920705</v>
      </c>
      <c r="K19" s="82">
        <f>H19/4</f>
        <v>11629.920705</v>
      </c>
      <c r="L19" s="82">
        <f>H19/4</f>
        <v>11629.920705</v>
      </c>
      <c r="M19" s="82">
        <f>H19/4</f>
        <v>11629.920705</v>
      </c>
      <c r="O19" s="19"/>
    </row>
    <row r="20" spans="1:15" ht="15.75" customHeight="1" x14ac:dyDescent="0.2">
      <c r="A20" s="86"/>
      <c r="B20" s="126" t="s">
        <v>171</v>
      </c>
      <c r="C20" s="127"/>
      <c r="D20" s="127"/>
      <c r="E20" s="127"/>
      <c r="F20" s="127"/>
      <c r="G20" s="128"/>
      <c r="H20" s="82">
        <v>32979.910000000003</v>
      </c>
      <c r="I20" s="82"/>
      <c r="J20" s="82">
        <f t="shared" ref="J20:J65" si="0">H20/4</f>
        <v>8244.9775000000009</v>
      </c>
      <c r="K20" s="82">
        <f t="shared" ref="K20:K65" si="1">H20/4</f>
        <v>8244.9775000000009</v>
      </c>
      <c r="L20" s="82">
        <f t="shared" ref="L20:L65" si="2">H20/4</f>
        <v>8244.9775000000009</v>
      </c>
      <c r="M20" s="82">
        <f t="shared" ref="M20:M65" si="3">H20/4</f>
        <v>8244.9775000000009</v>
      </c>
      <c r="O20" s="19"/>
    </row>
    <row r="21" spans="1:15" ht="15.75" customHeight="1" x14ac:dyDescent="0.2">
      <c r="A21" s="86"/>
      <c r="B21" s="126" t="s">
        <v>172</v>
      </c>
      <c r="C21" s="127"/>
      <c r="D21" s="127"/>
      <c r="E21" s="127"/>
      <c r="F21" s="127"/>
      <c r="G21" s="128"/>
      <c r="H21" s="82">
        <f>H20*30.2%</f>
        <v>9959.93282</v>
      </c>
      <c r="I21" s="82"/>
      <c r="J21" s="82">
        <f t="shared" si="0"/>
        <v>2489.983205</v>
      </c>
      <c r="K21" s="82">
        <f t="shared" si="1"/>
        <v>2489.983205</v>
      </c>
      <c r="L21" s="82">
        <f t="shared" si="2"/>
        <v>2489.983205</v>
      </c>
      <c r="M21" s="82">
        <f t="shared" si="3"/>
        <v>2489.983205</v>
      </c>
      <c r="O21" s="19"/>
    </row>
    <row r="22" spans="1:15" ht="13.5" customHeight="1" x14ac:dyDescent="0.2">
      <c r="A22" s="86"/>
      <c r="B22" s="126" t="s">
        <v>173</v>
      </c>
      <c r="C22" s="127"/>
      <c r="D22" s="127"/>
      <c r="E22" s="127"/>
      <c r="F22" s="127"/>
      <c r="G22" s="128"/>
      <c r="H22" s="82">
        <v>3579.84</v>
      </c>
      <c r="I22" s="82"/>
      <c r="J22" s="82">
        <f t="shared" si="0"/>
        <v>894.96</v>
      </c>
      <c r="K22" s="82">
        <f t="shared" si="1"/>
        <v>894.96</v>
      </c>
      <c r="L22" s="82">
        <f t="shared" si="2"/>
        <v>894.96</v>
      </c>
      <c r="M22" s="82">
        <f t="shared" si="3"/>
        <v>894.96</v>
      </c>
      <c r="O22" s="19"/>
    </row>
    <row r="23" spans="1:15" x14ac:dyDescent="0.2">
      <c r="A23" s="72" t="s">
        <v>177</v>
      </c>
      <c r="B23" s="116" t="s">
        <v>167</v>
      </c>
      <c r="C23" s="117"/>
      <c r="D23" s="117"/>
      <c r="E23" s="117"/>
      <c r="F23" s="117"/>
      <c r="G23" s="118"/>
      <c r="H23" s="83">
        <f>H24+H25+H26+H27+H28+H29</f>
        <v>114049.45999999999</v>
      </c>
      <c r="I23" s="83"/>
      <c r="J23" s="82">
        <f t="shared" si="0"/>
        <v>28512.364999999998</v>
      </c>
      <c r="K23" s="82">
        <f t="shared" si="1"/>
        <v>28512.364999999998</v>
      </c>
      <c r="L23" s="82">
        <f t="shared" si="2"/>
        <v>28512.364999999998</v>
      </c>
      <c r="M23" s="82">
        <f t="shared" si="3"/>
        <v>28512.364999999998</v>
      </c>
      <c r="O23" s="19"/>
    </row>
    <row r="24" spans="1:15" ht="12.75" customHeight="1" x14ac:dyDescent="0.2">
      <c r="A24" s="84"/>
      <c r="B24" s="129" t="s">
        <v>175</v>
      </c>
      <c r="C24" s="130"/>
      <c r="D24" s="130"/>
      <c r="E24" s="130"/>
      <c r="F24" s="130"/>
      <c r="G24" s="131"/>
      <c r="H24" s="83">
        <v>81528</v>
      </c>
      <c r="I24" s="83"/>
      <c r="J24" s="82">
        <f t="shared" si="0"/>
        <v>20382</v>
      </c>
      <c r="K24" s="82">
        <f t="shared" si="1"/>
        <v>20382</v>
      </c>
      <c r="L24" s="82">
        <f t="shared" si="2"/>
        <v>20382</v>
      </c>
      <c r="M24" s="82">
        <f t="shared" si="3"/>
        <v>20382</v>
      </c>
      <c r="O24" s="19"/>
    </row>
    <row r="25" spans="1:15" x14ac:dyDescent="0.2">
      <c r="A25" s="70"/>
      <c r="B25" s="119" t="s">
        <v>178</v>
      </c>
      <c r="C25" s="120"/>
      <c r="D25" s="120"/>
      <c r="E25" s="120"/>
      <c r="F25" s="120"/>
      <c r="G25" s="121"/>
      <c r="H25" s="83">
        <v>24621.46</v>
      </c>
      <c r="I25" s="83"/>
      <c r="J25" s="82">
        <f t="shared" si="0"/>
        <v>6155.3649999999998</v>
      </c>
      <c r="K25" s="82">
        <f t="shared" si="1"/>
        <v>6155.3649999999998</v>
      </c>
      <c r="L25" s="82">
        <f t="shared" si="2"/>
        <v>6155.3649999999998</v>
      </c>
      <c r="M25" s="82">
        <f t="shared" si="3"/>
        <v>6155.3649999999998</v>
      </c>
      <c r="O25" s="19"/>
    </row>
    <row r="26" spans="1:15" x14ac:dyDescent="0.2">
      <c r="A26" s="70"/>
      <c r="B26" s="119" t="s">
        <v>179</v>
      </c>
      <c r="C26" s="132"/>
      <c r="D26" s="132"/>
      <c r="E26" s="132"/>
      <c r="F26" s="132"/>
      <c r="G26" s="133"/>
      <c r="H26" s="83">
        <v>1956.84</v>
      </c>
      <c r="I26" s="83"/>
      <c r="J26" s="82">
        <f t="shared" si="0"/>
        <v>489.21</v>
      </c>
      <c r="K26" s="82">
        <f t="shared" si="1"/>
        <v>489.21</v>
      </c>
      <c r="L26" s="82">
        <f t="shared" si="2"/>
        <v>489.21</v>
      </c>
      <c r="M26" s="82">
        <f t="shared" si="3"/>
        <v>489.21</v>
      </c>
      <c r="O26" s="19"/>
    </row>
    <row r="27" spans="1:15" ht="12.75" customHeight="1" x14ac:dyDescent="0.2">
      <c r="A27" s="84"/>
      <c r="B27" s="119" t="s">
        <v>180</v>
      </c>
      <c r="C27" s="130"/>
      <c r="D27" s="130"/>
      <c r="E27" s="130"/>
      <c r="F27" s="130"/>
      <c r="G27" s="131"/>
      <c r="H27" s="83">
        <v>2564.3200000000002</v>
      </c>
      <c r="I27" s="83"/>
      <c r="J27" s="82">
        <f t="shared" si="0"/>
        <v>641.08000000000004</v>
      </c>
      <c r="K27" s="82">
        <f t="shared" si="1"/>
        <v>641.08000000000004</v>
      </c>
      <c r="L27" s="82">
        <f t="shared" si="2"/>
        <v>641.08000000000004</v>
      </c>
      <c r="M27" s="82">
        <f t="shared" si="3"/>
        <v>641.08000000000004</v>
      </c>
      <c r="O27" s="19"/>
    </row>
    <row r="28" spans="1:15" ht="12.75" customHeight="1" x14ac:dyDescent="0.2">
      <c r="A28" s="84"/>
      <c r="B28" s="119" t="s">
        <v>181</v>
      </c>
      <c r="C28" s="130"/>
      <c r="D28" s="130"/>
      <c r="E28" s="130"/>
      <c r="F28" s="130"/>
      <c r="G28" s="131"/>
      <c r="H28" s="83">
        <v>3378.84</v>
      </c>
      <c r="I28" s="83"/>
      <c r="J28" s="82">
        <f t="shared" si="0"/>
        <v>844.71</v>
      </c>
      <c r="K28" s="82">
        <f t="shared" si="1"/>
        <v>844.71</v>
      </c>
      <c r="L28" s="82">
        <f t="shared" si="2"/>
        <v>844.71</v>
      </c>
      <c r="M28" s="82">
        <f t="shared" si="3"/>
        <v>844.71</v>
      </c>
      <c r="O28" s="19"/>
    </row>
    <row r="29" spans="1:15" ht="12.75" customHeight="1" x14ac:dyDescent="0.2">
      <c r="A29" s="84"/>
      <c r="B29" s="119" t="s">
        <v>182</v>
      </c>
      <c r="C29" s="130"/>
      <c r="D29" s="130"/>
      <c r="E29" s="130"/>
      <c r="F29" s="130"/>
      <c r="G29" s="131"/>
      <c r="H29" s="83">
        <v>0</v>
      </c>
      <c r="I29" s="83"/>
      <c r="J29" s="82">
        <f t="shared" si="0"/>
        <v>0</v>
      </c>
      <c r="K29" s="82">
        <f t="shared" si="1"/>
        <v>0</v>
      </c>
      <c r="L29" s="82">
        <f t="shared" si="2"/>
        <v>0</v>
      </c>
      <c r="M29" s="82">
        <f t="shared" si="3"/>
        <v>0</v>
      </c>
      <c r="O29" s="19"/>
    </row>
    <row r="30" spans="1:15" ht="15.75" customHeight="1" x14ac:dyDescent="0.2">
      <c r="A30" s="72" t="s">
        <v>183</v>
      </c>
      <c r="B30" s="116" t="s">
        <v>184</v>
      </c>
      <c r="C30" s="117"/>
      <c r="D30" s="117"/>
      <c r="E30" s="117"/>
      <c r="F30" s="117"/>
      <c r="G30" s="118"/>
      <c r="H30" s="83">
        <f>H31+H38+H39+H40+H41+H42</f>
        <v>196652.79999999999</v>
      </c>
      <c r="I30" s="83"/>
      <c r="J30" s="82">
        <f t="shared" si="0"/>
        <v>49163.199999999997</v>
      </c>
      <c r="K30" s="82">
        <f t="shared" si="1"/>
        <v>49163.199999999997</v>
      </c>
      <c r="L30" s="82">
        <f t="shared" si="2"/>
        <v>49163.199999999997</v>
      </c>
      <c r="M30" s="82">
        <f t="shared" si="3"/>
        <v>49163.199999999997</v>
      </c>
      <c r="O30" s="19"/>
    </row>
    <row r="31" spans="1:15" ht="12.75" customHeight="1" x14ac:dyDescent="0.2">
      <c r="A31" s="84"/>
      <c r="B31" s="119" t="s">
        <v>185</v>
      </c>
      <c r="C31" s="130"/>
      <c r="D31" s="130"/>
      <c r="E31" s="130"/>
      <c r="F31" s="130"/>
      <c r="G31" s="131"/>
      <c r="H31" s="83">
        <v>114486</v>
      </c>
      <c r="I31" s="83"/>
      <c r="J31" s="82">
        <f t="shared" si="0"/>
        <v>28621.5</v>
      </c>
      <c r="K31" s="82">
        <f t="shared" si="1"/>
        <v>28621.5</v>
      </c>
      <c r="L31" s="82">
        <f t="shared" si="2"/>
        <v>28621.5</v>
      </c>
      <c r="M31" s="82">
        <f t="shared" si="3"/>
        <v>28621.5</v>
      </c>
      <c r="O31" s="19"/>
    </row>
    <row r="32" spans="1:15" ht="12.75" customHeight="1" x14ac:dyDescent="0.2">
      <c r="A32" s="84"/>
      <c r="B32" s="119" t="s">
        <v>186</v>
      </c>
      <c r="C32" s="130"/>
      <c r="D32" s="130"/>
      <c r="E32" s="130"/>
      <c r="F32" s="130"/>
      <c r="G32" s="131"/>
      <c r="H32" s="83">
        <v>23160</v>
      </c>
      <c r="I32" s="83"/>
      <c r="J32" s="82">
        <f t="shared" si="0"/>
        <v>5790</v>
      </c>
      <c r="K32" s="82">
        <f t="shared" si="1"/>
        <v>5790</v>
      </c>
      <c r="L32" s="82">
        <f t="shared" si="2"/>
        <v>5790</v>
      </c>
      <c r="M32" s="82">
        <f t="shared" si="3"/>
        <v>5790</v>
      </c>
      <c r="O32" s="19"/>
    </row>
    <row r="33" spans="1:15" ht="12.75" customHeight="1" x14ac:dyDescent="0.2">
      <c r="A33" s="84"/>
      <c r="B33" s="119" t="s">
        <v>187</v>
      </c>
      <c r="C33" s="130"/>
      <c r="D33" s="130"/>
      <c r="E33" s="130"/>
      <c r="F33" s="130"/>
      <c r="G33" s="131"/>
      <c r="H33" s="83">
        <v>20844</v>
      </c>
      <c r="I33" s="83"/>
      <c r="J33" s="82">
        <f t="shared" si="0"/>
        <v>5211</v>
      </c>
      <c r="K33" s="82">
        <f t="shared" si="1"/>
        <v>5211</v>
      </c>
      <c r="L33" s="82">
        <f t="shared" si="2"/>
        <v>5211</v>
      </c>
      <c r="M33" s="82">
        <f t="shared" si="3"/>
        <v>5211</v>
      </c>
      <c r="O33" s="19"/>
    </row>
    <row r="34" spans="1:15" ht="12.75" customHeight="1" x14ac:dyDescent="0.2">
      <c r="A34" s="84"/>
      <c r="B34" s="119" t="s">
        <v>188</v>
      </c>
      <c r="C34" s="130"/>
      <c r="D34" s="130"/>
      <c r="E34" s="130"/>
      <c r="F34" s="130"/>
      <c r="G34" s="131"/>
      <c r="H34" s="83">
        <v>9264</v>
      </c>
      <c r="I34" s="83"/>
      <c r="J34" s="82">
        <f t="shared" si="0"/>
        <v>2316</v>
      </c>
      <c r="K34" s="82">
        <f t="shared" si="1"/>
        <v>2316</v>
      </c>
      <c r="L34" s="82">
        <f t="shared" si="2"/>
        <v>2316</v>
      </c>
      <c r="M34" s="82">
        <f t="shared" si="3"/>
        <v>2316</v>
      </c>
      <c r="O34" s="19"/>
    </row>
    <row r="35" spans="1:15" ht="12.75" customHeight="1" x14ac:dyDescent="0.2">
      <c r="A35" s="84"/>
      <c r="B35" s="119" t="s">
        <v>189</v>
      </c>
      <c r="C35" s="120"/>
      <c r="D35" s="120"/>
      <c r="E35" s="120"/>
      <c r="F35" s="120"/>
      <c r="G35" s="121"/>
      <c r="H35" s="83">
        <v>18528</v>
      </c>
      <c r="I35" s="83"/>
      <c r="J35" s="82">
        <f t="shared" si="0"/>
        <v>4632</v>
      </c>
      <c r="K35" s="82">
        <f t="shared" si="1"/>
        <v>4632</v>
      </c>
      <c r="L35" s="82">
        <f t="shared" si="2"/>
        <v>4632</v>
      </c>
      <c r="M35" s="82">
        <f t="shared" si="3"/>
        <v>4632</v>
      </c>
      <c r="O35" s="19"/>
    </row>
    <row r="36" spans="1:15" ht="12.75" customHeight="1" x14ac:dyDescent="0.2">
      <c r="A36" s="84"/>
      <c r="B36" s="119" t="s">
        <v>190</v>
      </c>
      <c r="C36" s="120"/>
      <c r="D36" s="120"/>
      <c r="E36" s="120"/>
      <c r="F36" s="120"/>
      <c r="G36" s="121"/>
      <c r="H36" s="83">
        <v>39372</v>
      </c>
      <c r="I36" s="83"/>
      <c r="J36" s="82">
        <f t="shared" si="0"/>
        <v>9843</v>
      </c>
      <c r="K36" s="82">
        <f t="shared" si="1"/>
        <v>9843</v>
      </c>
      <c r="L36" s="82">
        <f t="shared" si="2"/>
        <v>9843</v>
      </c>
      <c r="M36" s="82">
        <f t="shared" si="3"/>
        <v>9843</v>
      </c>
      <c r="O36" s="19"/>
    </row>
    <row r="37" spans="1:15" ht="12.75" customHeight="1" x14ac:dyDescent="0.2">
      <c r="A37" s="84"/>
      <c r="B37" s="119" t="s">
        <v>191</v>
      </c>
      <c r="C37" s="120"/>
      <c r="D37" s="120"/>
      <c r="E37" s="120"/>
      <c r="F37" s="120"/>
      <c r="G37" s="121"/>
      <c r="H37" s="83">
        <v>3318</v>
      </c>
      <c r="I37" s="83"/>
      <c r="J37" s="82">
        <f t="shared" si="0"/>
        <v>829.5</v>
      </c>
      <c r="K37" s="82">
        <f t="shared" si="1"/>
        <v>829.5</v>
      </c>
      <c r="L37" s="82">
        <f t="shared" si="2"/>
        <v>829.5</v>
      </c>
      <c r="M37" s="82">
        <f t="shared" si="3"/>
        <v>829.5</v>
      </c>
      <c r="O37" s="19"/>
    </row>
    <row r="38" spans="1:15" ht="13.5" customHeight="1" x14ac:dyDescent="0.2">
      <c r="A38" s="70"/>
      <c r="B38" s="119" t="s">
        <v>178</v>
      </c>
      <c r="C38" s="120"/>
      <c r="D38" s="120"/>
      <c r="E38" s="120"/>
      <c r="F38" s="120"/>
      <c r="G38" s="121"/>
      <c r="H38" s="83">
        <v>34574.769999999997</v>
      </c>
      <c r="I38" s="83"/>
      <c r="J38" s="82">
        <f t="shared" si="0"/>
        <v>8643.6924999999992</v>
      </c>
      <c r="K38" s="82">
        <f t="shared" si="1"/>
        <v>8643.6924999999992</v>
      </c>
      <c r="L38" s="82">
        <f t="shared" si="2"/>
        <v>8643.6924999999992</v>
      </c>
      <c r="M38" s="82">
        <f t="shared" si="3"/>
        <v>8643.6924999999992</v>
      </c>
      <c r="O38" s="19"/>
    </row>
    <row r="39" spans="1:15" ht="13.5" customHeight="1" x14ac:dyDescent="0.2">
      <c r="A39" s="70"/>
      <c r="B39" s="119" t="s">
        <v>179</v>
      </c>
      <c r="C39" s="120"/>
      <c r="D39" s="120"/>
      <c r="E39" s="120"/>
      <c r="F39" s="120"/>
      <c r="G39" s="121"/>
      <c r="H39" s="83">
        <v>1956.84</v>
      </c>
      <c r="I39" s="83"/>
      <c r="J39" s="82">
        <f t="shared" si="0"/>
        <v>489.21</v>
      </c>
      <c r="K39" s="82">
        <f t="shared" si="1"/>
        <v>489.21</v>
      </c>
      <c r="L39" s="82">
        <f t="shared" si="2"/>
        <v>489.21</v>
      </c>
      <c r="M39" s="82">
        <f t="shared" si="3"/>
        <v>489.21</v>
      </c>
      <c r="O39" s="19"/>
    </row>
    <row r="40" spans="1:15" ht="13.5" customHeight="1" x14ac:dyDescent="0.2">
      <c r="A40" s="70"/>
      <c r="B40" s="119" t="s">
        <v>192</v>
      </c>
      <c r="C40" s="120"/>
      <c r="D40" s="120"/>
      <c r="E40" s="120"/>
      <c r="F40" s="120"/>
      <c r="G40" s="121"/>
      <c r="H40" s="83">
        <v>2564.3200000000002</v>
      </c>
      <c r="I40" s="83"/>
      <c r="J40" s="82">
        <f t="shared" si="0"/>
        <v>641.08000000000004</v>
      </c>
      <c r="K40" s="82">
        <f t="shared" si="1"/>
        <v>641.08000000000004</v>
      </c>
      <c r="L40" s="82">
        <f t="shared" si="2"/>
        <v>641.08000000000004</v>
      </c>
      <c r="M40" s="82">
        <f t="shared" si="3"/>
        <v>641.08000000000004</v>
      </c>
      <c r="O40" s="19"/>
    </row>
    <row r="41" spans="1:15" ht="13.5" customHeight="1" x14ac:dyDescent="0.2">
      <c r="A41" s="70"/>
      <c r="B41" s="119" t="s">
        <v>181</v>
      </c>
      <c r="C41" s="120"/>
      <c r="D41" s="120"/>
      <c r="E41" s="120"/>
      <c r="F41" s="120"/>
      <c r="G41" s="121"/>
      <c r="H41" s="83">
        <v>3578.84</v>
      </c>
      <c r="I41" s="83"/>
      <c r="J41" s="82">
        <f t="shared" si="0"/>
        <v>894.71</v>
      </c>
      <c r="K41" s="82">
        <f t="shared" si="1"/>
        <v>894.71</v>
      </c>
      <c r="L41" s="82">
        <f t="shared" si="2"/>
        <v>894.71</v>
      </c>
      <c r="M41" s="82">
        <f t="shared" si="3"/>
        <v>894.71</v>
      </c>
      <c r="O41" s="19"/>
    </row>
    <row r="42" spans="1:15" ht="13.5" customHeight="1" x14ac:dyDescent="0.2">
      <c r="A42" s="70"/>
      <c r="B42" s="116" t="s">
        <v>174</v>
      </c>
      <c r="C42" s="117"/>
      <c r="D42" s="117"/>
      <c r="E42" s="117"/>
      <c r="F42" s="117"/>
      <c r="G42" s="118"/>
      <c r="H42" s="83">
        <f>H43+H44+H45+H46+H47</f>
        <v>39492.03</v>
      </c>
      <c r="I42" s="83"/>
      <c r="J42" s="82">
        <f t="shared" si="0"/>
        <v>9873.0074999999997</v>
      </c>
      <c r="K42" s="82">
        <f t="shared" si="1"/>
        <v>9873.0074999999997</v>
      </c>
      <c r="L42" s="82">
        <f t="shared" si="2"/>
        <v>9873.0074999999997</v>
      </c>
      <c r="M42" s="82">
        <f t="shared" si="3"/>
        <v>9873.0074999999997</v>
      </c>
      <c r="O42" s="19"/>
    </row>
    <row r="43" spans="1:15" ht="13.5" customHeight="1" x14ac:dyDescent="0.2">
      <c r="A43" s="70"/>
      <c r="B43" s="119" t="s">
        <v>193</v>
      </c>
      <c r="C43" s="120"/>
      <c r="D43" s="120"/>
      <c r="E43" s="120"/>
      <c r="F43" s="120"/>
      <c r="G43" s="121"/>
      <c r="H43" s="83">
        <v>25476</v>
      </c>
      <c r="I43" s="83"/>
      <c r="J43" s="82">
        <f t="shared" si="0"/>
        <v>6369</v>
      </c>
      <c r="K43" s="82">
        <f t="shared" si="1"/>
        <v>6369</v>
      </c>
      <c r="L43" s="82">
        <f t="shared" si="2"/>
        <v>6369</v>
      </c>
      <c r="M43" s="82">
        <f t="shared" si="3"/>
        <v>6369</v>
      </c>
      <c r="O43" s="19"/>
    </row>
    <row r="44" spans="1:15" ht="13.5" customHeight="1" x14ac:dyDescent="0.2">
      <c r="A44" s="70"/>
      <c r="B44" s="119" t="s">
        <v>194</v>
      </c>
      <c r="C44" s="120"/>
      <c r="D44" s="120"/>
      <c r="E44" s="120"/>
      <c r="F44" s="120"/>
      <c r="G44" s="121"/>
      <c r="H44" s="83">
        <v>7693.75</v>
      </c>
      <c r="I44" s="83"/>
      <c r="J44" s="82">
        <f t="shared" si="0"/>
        <v>1923.4375</v>
      </c>
      <c r="K44" s="82">
        <f t="shared" si="1"/>
        <v>1923.4375</v>
      </c>
      <c r="L44" s="82">
        <f t="shared" si="2"/>
        <v>1923.4375</v>
      </c>
      <c r="M44" s="82">
        <f t="shared" si="3"/>
        <v>1923.4375</v>
      </c>
      <c r="O44" s="19"/>
    </row>
    <row r="45" spans="1:15" ht="13.5" customHeight="1" x14ac:dyDescent="0.2">
      <c r="A45" s="70"/>
      <c r="B45" s="119" t="s">
        <v>195</v>
      </c>
      <c r="C45" s="120"/>
      <c r="D45" s="120"/>
      <c r="E45" s="120"/>
      <c r="F45" s="120"/>
      <c r="G45" s="121"/>
      <c r="H45" s="83">
        <v>1174.08</v>
      </c>
      <c r="I45" s="83"/>
      <c r="J45" s="82">
        <f t="shared" si="0"/>
        <v>293.52</v>
      </c>
      <c r="K45" s="82">
        <f t="shared" si="1"/>
        <v>293.52</v>
      </c>
      <c r="L45" s="82">
        <f t="shared" si="2"/>
        <v>293.52</v>
      </c>
      <c r="M45" s="82">
        <f t="shared" si="3"/>
        <v>293.52</v>
      </c>
      <c r="O45" s="19"/>
    </row>
    <row r="46" spans="1:15" ht="13.5" customHeight="1" x14ac:dyDescent="0.2">
      <c r="A46" s="70"/>
      <c r="B46" s="119" t="s">
        <v>196</v>
      </c>
      <c r="C46" s="120"/>
      <c r="D46" s="120"/>
      <c r="E46" s="120"/>
      <c r="F46" s="120"/>
      <c r="G46" s="121"/>
      <c r="H46" s="83">
        <v>2101.04</v>
      </c>
      <c r="I46" s="83"/>
      <c r="J46" s="82">
        <f t="shared" si="0"/>
        <v>525.26</v>
      </c>
      <c r="K46" s="82">
        <f t="shared" si="1"/>
        <v>525.26</v>
      </c>
      <c r="L46" s="82">
        <f t="shared" si="2"/>
        <v>525.26</v>
      </c>
      <c r="M46" s="82">
        <f t="shared" si="3"/>
        <v>525.26</v>
      </c>
      <c r="O46" s="19"/>
    </row>
    <row r="47" spans="1:15" ht="13.5" customHeight="1" x14ac:dyDescent="0.2">
      <c r="A47" s="70"/>
      <c r="B47" s="119" t="s">
        <v>197</v>
      </c>
      <c r="C47" s="120"/>
      <c r="D47" s="120"/>
      <c r="E47" s="120"/>
      <c r="F47" s="120"/>
      <c r="G47" s="121"/>
      <c r="H47" s="83">
        <v>3047.16</v>
      </c>
      <c r="I47" s="83"/>
      <c r="J47" s="82">
        <f t="shared" si="0"/>
        <v>761.79</v>
      </c>
      <c r="K47" s="82">
        <f t="shared" si="1"/>
        <v>761.79</v>
      </c>
      <c r="L47" s="82">
        <f t="shared" si="2"/>
        <v>761.79</v>
      </c>
      <c r="M47" s="82">
        <f t="shared" si="3"/>
        <v>761.79</v>
      </c>
      <c r="O47" s="19"/>
    </row>
    <row r="48" spans="1:15" ht="12.75" customHeight="1" x14ac:dyDescent="0.2">
      <c r="A48" s="72" t="s">
        <v>201</v>
      </c>
      <c r="B48" s="116" t="s">
        <v>198</v>
      </c>
      <c r="C48" s="117"/>
      <c r="D48" s="117"/>
      <c r="E48" s="117"/>
      <c r="F48" s="117"/>
      <c r="G48" s="118"/>
      <c r="H48" s="83">
        <f>H49+H53+H54+H55+H56</f>
        <v>116697.45</v>
      </c>
      <c r="I48" s="83"/>
      <c r="J48" s="82">
        <f t="shared" si="0"/>
        <v>29174.362499999999</v>
      </c>
      <c r="K48" s="82">
        <f t="shared" si="1"/>
        <v>29174.362499999999</v>
      </c>
      <c r="L48" s="82">
        <f t="shared" si="2"/>
        <v>29174.362499999999</v>
      </c>
      <c r="M48" s="82">
        <f t="shared" si="3"/>
        <v>29174.362499999999</v>
      </c>
      <c r="O48" s="19"/>
    </row>
    <row r="49" spans="1:15" ht="12.75" customHeight="1" x14ac:dyDescent="0.2">
      <c r="A49" s="72"/>
      <c r="B49" s="129" t="s">
        <v>199</v>
      </c>
      <c r="C49" s="130"/>
      <c r="D49" s="130"/>
      <c r="E49" s="130"/>
      <c r="F49" s="130"/>
      <c r="G49" s="131"/>
      <c r="H49" s="83">
        <v>84375</v>
      </c>
      <c r="I49" s="83"/>
      <c r="J49" s="82">
        <f t="shared" si="0"/>
        <v>21093.75</v>
      </c>
      <c r="K49" s="82">
        <f t="shared" si="1"/>
        <v>21093.75</v>
      </c>
      <c r="L49" s="82">
        <f t="shared" si="2"/>
        <v>21093.75</v>
      </c>
      <c r="M49" s="82">
        <f t="shared" si="3"/>
        <v>21093.75</v>
      </c>
      <c r="O49" s="19"/>
    </row>
    <row r="50" spans="1:15" ht="12.75" customHeight="1" x14ac:dyDescent="0.2">
      <c r="A50" s="72"/>
      <c r="B50" s="129" t="s">
        <v>200</v>
      </c>
      <c r="C50" s="130"/>
      <c r="D50" s="130"/>
      <c r="E50" s="130"/>
      <c r="F50" s="130"/>
      <c r="G50" s="131"/>
      <c r="H50" s="83">
        <v>56700</v>
      </c>
      <c r="I50" s="83"/>
      <c r="J50" s="82">
        <f t="shared" si="0"/>
        <v>14175</v>
      </c>
      <c r="K50" s="82">
        <f t="shared" si="1"/>
        <v>14175</v>
      </c>
      <c r="L50" s="82">
        <f t="shared" si="2"/>
        <v>14175</v>
      </c>
      <c r="M50" s="82">
        <f t="shared" si="3"/>
        <v>14175</v>
      </c>
      <c r="O50" s="19"/>
    </row>
    <row r="51" spans="1:15" ht="12.75" customHeight="1" x14ac:dyDescent="0.2">
      <c r="A51" s="72"/>
      <c r="B51" s="129" t="s">
        <v>202</v>
      </c>
      <c r="C51" s="130"/>
      <c r="D51" s="130"/>
      <c r="E51" s="130"/>
      <c r="F51" s="130"/>
      <c r="G51" s="131"/>
      <c r="H51" s="83">
        <v>18900</v>
      </c>
      <c r="I51" s="83"/>
      <c r="J51" s="82">
        <f t="shared" si="0"/>
        <v>4725</v>
      </c>
      <c r="K51" s="82">
        <f t="shared" si="1"/>
        <v>4725</v>
      </c>
      <c r="L51" s="82">
        <f t="shared" si="2"/>
        <v>4725</v>
      </c>
      <c r="M51" s="82">
        <f t="shared" si="3"/>
        <v>4725</v>
      </c>
      <c r="O51" s="19"/>
    </row>
    <row r="52" spans="1:15" ht="12.75" customHeight="1" x14ac:dyDescent="0.2">
      <c r="A52" s="72"/>
      <c r="B52" s="129" t="s">
        <v>203</v>
      </c>
      <c r="C52" s="130"/>
      <c r="D52" s="130"/>
      <c r="E52" s="130"/>
      <c r="F52" s="130"/>
      <c r="G52" s="131"/>
      <c r="H52" s="83">
        <v>8775</v>
      </c>
      <c r="I52" s="83"/>
      <c r="J52" s="82">
        <f t="shared" si="0"/>
        <v>2193.75</v>
      </c>
      <c r="K52" s="82">
        <f t="shared" si="1"/>
        <v>2193.75</v>
      </c>
      <c r="L52" s="82">
        <f t="shared" si="2"/>
        <v>2193.75</v>
      </c>
      <c r="M52" s="82">
        <f t="shared" si="3"/>
        <v>2193.75</v>
      </c>
      <c r="O52" s="19"/>
    </row>
    <row r="53" spans="1:15" ht="12.75" customHeight="1" x14ac:dyDescent="0.2">
      <c r="A53" s="72"/>
      <c r="B53" s="129" t="s">
        <v>204</v>
      </c>
      <c r="C53" s="130"/>
      <c r="D53" s="130"/>
      <c r="E53" s="130"/>
      <c r="F53" s="130"/>
      <c r="G53" s="131"/>
      <c r="H53" s="83">
        <v>25481.25</v>
      </c>
      <c r="I53" s="83"/>
      <c r="J53" s="82">
        <f t="shared" si="0"/>
        <v>6370.3125</v>
      </c>
      <c r="K53" s="82">
        <f t="shared" si="1"/>
        <v>6370.3125</v>
      </c>
      <c r="L53" s="82">
        <f t="shared" si="2"/>
        <v>6370.3125</v>
      </c>
      <c r="M53" s="82">
        <f t="shared" si="3"/>
        <v>6370.3125</v>
      </c>
      <c r="O53" s="19"/>
    </row>
    <row r="54" spans="1:15" ht="12.75" customHeight="1" x14ac:dyDescent="0.2">
      <c r="A54" s="72"/>
      <c r="B54" s="129" t="s">
        <v>179</v>
      </c>
      <c r="C54" s="130"/>
      <c r="D54" s="130"/>
      <c r="E54" s="130"/>
      <c r="F54" s="130"/>
      <c r="G54" s="131"/>
      <c r="H54" s="83">
        <v>1039.8399999999999</v>
      </c>
      <c r="I54" s="83"/>
      <c r="J54" s="82">
        <f t="shared" si="0"/>
        <v>259.95999999999998</v>
      </c>
      <c r="K54" s="82">
        <f t="shared" si="1"/>
        <v>259.95999999999998</v>
      </c>
      <c r="L54" s="82">
        <f t="shared" si="2"/>
        <v>259.95999999999998</v>
      </c>
      <c r="M54" s="82">
        <f t="shared" si="3"/>
        <v>259.95999999999998</v>
      </c>
      <c r="O54" s="19"/>
    </row>
    <row r="55" spans="1:15" ht="12.75" customHeight="1" x14ac:dyDescent="0.2">
      <c r="A55" s="72"/>
      <c r="B55" s="129" t="s">
        <v>205</v>
      </c>
      <c r="C55" s="130"/>
      <c r="D55" s="130"/>
      <c r="E55" s="130"/>
      <c r="F55" s="130"/>
      <c r="G55" s="131"/>
      <c r="H55" s="83">
        <v>2630.72</v>
      </c>
      <c r="I55" s="83"/>
      <c r="J55" s="82">
        <f t="shared" si="0"/>
        <v>657.68</v>
      </c>
      <c r="K55" s="82">
        <f t="shared" si="1"/>
        <v>657.68</v>
      </c>
      <c r="L55" s="82">
        <f t="shared" si="2"/>
        <v>657.68</v>
      </c>
      <c r="M55" s="82">
        <f t="shared" si="3"/>
        <v>657.68</v>
      </c>
      <c r="O55" s="19"/>
    </row>
    <row r="56" spans="1:15" ht="12.75" customHeight="1" x14ac:dyDescent="0.2">
      <c r="A56" s="72"/>
      <c r="B56" s="129" t="s">
        <v>206</v>
      </c>
      <c r="C56" s="130"/>
      <c r="D56" s="130"/>
      <c r="E56" s="130"/>
      <c r="F56" s="130"/>
      <c r="G56" s="131"/>
      <c r="H56" s="83">
        <v>3170.64</v>
      </c>
      <c r="I56" s="83"/>
      <c r="J56" s="82">
        <f t="shared" si="0"/>
        <v>792.66</v>
      </c>
      <c r="K56" s="82">
        <f t="shared" si="1"/>
        <v>792.66</v>
      </c>
      <c r="L56" s="82">
        <f t="shared" si="2"/>
        <v>792.66</v>
      </c>
      <c r="M56" s="82">
        <f t="shared" si="3"/>
        <v>792.66</v>
      </c>
      <c r="O56" s="19"/>
    </row>
    <row r="57" spans="1:15" ht="12.75" customHeight="1" x14ac:dyDescent="0.2">
      <c r="A57" s="72" t="s">
        <v>207</v>
      </c>
      <c r="B57" s="116" t="s">
        <v>168</v>
      </c>
      <c r="C57" s="117"/>
      <c r="D57" s="117"/>
      <c r="E57" s="117"/>
      <c r="F57" s="117"/>
      <c r="G57" s="118"/>
      <c r="H57" s="83">
        <v>0</v>
      </c>
      <c r="I57" s="83"/>
      <c r="J57" s="82">
        <f t="shared" si="0"/>
        <v>0</v>
      </c>
      <c r="K57" s="82">
        <f t="shared" si="1"/>
        <v>0</v>
      </c>
      <c r="L57" s="82">
        <f t="shared" si="2"/>
        <v>0</v>
      </c>
      <c r="M57" s="82">
        <f t="shared" si="3"/>
        <v>0</v>
      </c>
      <c r="O57" s="19"/>
    </row>
    <row r="58" spans="1:15" ht="12.75" customHeight="1" x14ac:dyDescent="0.2">
      <c r="A58" s="72" t="s">
        <v>209</v>
      </c>
      <c r="B58" s="116" t="s">
        <v>208</v>
      </c>
      <c r="C58" s="117"/>
      <c r="D58" s="117"/>
      <c r="E58" s="117"/>
      <c r="F58" s="117"/>
      <c r="G58" s="118"/>
      <c r="H58" s="83">
        <v>2956</v>
      </c>
      <c r="I58" s="83"/>
      <c r="J58" s="82">
        <f t="shared" si="0"/>
        <v>739</v>
      </c>
      <c r="K58" s="82">
        <f t="shared" si="1"/>
        <v>739</v>
      </c>
      <c r="L58" s="82">
        <f t="shared" si="2"/>
        <v>739</v>
      </c>
      <c r="M58" s="82">
        <f t="shared" si="3"/>
        <v>739</v>
      </c>
      <c r="O58" s="19"/>
    </row>
    <row r="59" spans="1:15" ht="12.75" customHeight="1" x14ac:dyDescent="0.2">
      <c r="A59" s="72" t="s">
        <v>211</v>
      </c>
      <c r="B59" s="134" t="s">
        <v>210</v>
      </c>
      <c r="C59" s="135"/>
      <c r="D59" s="135"/>
      <c r="E59" s="135"/>
      <c r="F59" s="135"/>
      <c r="G59" s="136"/>
      <c r="H59" s="83">
        <v>22138.560000000001</v>
      </c>
      <c r="I59" s="83"/>
      <c r="J59" s="82">
        <f t="shared" si="0"/>
        <v>5534.64</v>
      </c>
      <c r="K59" s="82">
        <f t="shared" si="1"/>
        <v>5534.64</v>
      </c>
      <c r="L59" s="82">
        <f t="shared" si="2"/>
        <v>5534.64</v>
      </c>
      <c r="M59" s="82">
        <f t="shared" si="3"/>
        <v>5534.64</v>
      </c>
      <c r="O59" s="19"/>
    </row>
    <row r="60" spans="1:15" ht="12.75" customHeight="1" x14ac:dyDescent="0.2">
      <c r="A60" s="85" t="s">
        <v>213</v>
      </c>
      <c r="B60" s="116" t="s">
        <v>212</v>
      </c>
      <c r="C60" s="117"/>
      <c r="D60" s="117"/>
      <c r="E60" s="117"/>
      <c r="F60" s="117"/>
      <c r="G60" s="118"/>
      <c r="H60" s="83">
        <v>0</v>
      </c>
      <c r="I60" s="83"/>
      <c r="J60" s="82">
        <f t="shared" si="0"/>
        <v>0</v>
      </c>
      <c r="K60" s="82">
        <f t="shared" si="1"/>
        <v>0</v>
      </c>
      <c r="L60" s="82">
        <f t="shared" si="2"/>
        <v>0</v>
      </c>
      <c r="M60" s="82">
        <f t="shared" si="3"/>
        <v>0</v>
      </c>
      <c r="O60" s="19"/>
    </row>
    <row r="61" spans="1:15" ht="12.75" customHeight="1" x14ac:dyDescent="0.2">
      <c r="A61" s="85" t="s">
        <v>217</v>
      </c>
      <c r="B61" s="116" t="s">
        <v>169</v>
      </c>
      <c r="C61" s="117"/>
      <c r="D61" s="117"/>
      <c r="E61" s="117"/>
      <c r="F61" s="117"/>
      <c r="G61" s="118"/>
      <c r="H61" s="83">
        <v>7958.52</v>
      </c>
      <c r="I61" s="83"/>
      <c r="J61" s="82">
        <f t="shared" si="0"/>
        <v>1989.63</v>
      </c>
      <c r="K61" s="82">
        <f t="shared" si="1"/>
        <v>1989.63</v>
      </c>
      <c r="L61" s="82">
        <f t="shared" si="2"/>
        <v>1989.63</v>
      </c>
      <c r="M61" s="82">
        <f t="shared" si="3"/>
        <v>1989.63</v>
      </c>
      <c r="O61" s="19"/>
    </row>
    <row r="62" spans="1:15" ht="12.75" customHeight="1" x14ac:dyDescent="0.2">
      <c r="A62" s="85" t="s">
        <v>218</v>
      </c>
      <c r="B62" s="116" t="s">
        <v>214</v>
      </c>
      <c r="C62" s="117"/>
      <c r="D62" s="117"/>
      <c r="E62" s="117"/>
      <c r="F62" s="117"/>
      <c r="G62" s="118"/>
      <c r="H62" s="83">
        <v>0</v>
      </c>
      <c r="I62" s="83"/>
      <c r="J62" s="82">
        <f t="shared" si="0"/>
        <v>0</v>
      </c>
      <c r="K62" s="82">
        <f t="shared" si="1"/>
        <v>0</v>
      </c>
      <c r="L62" s="82">
        <f t="shared" si="2"/>
        <v>0</v>
      </c>
      <c r="M62" s="82">
        <f t="shared" si="3"/>
        <v>0</v>
      </c>
      <c r="O62" s="19"/>
    </row>
    <row r="63" spans="1:15" ht="12.75" customHeight="1" x14ac:dyDescent="0.2">
      <c r="A63" s="85" t="s">
        <v>219</v>
      </c>
      <c r="B63" s="116" t="s">
        <v>215</v>
      </c>
      <c r="C63" s="117"/>
      <c r="D63" s="117"/>
      <c r="E63" s="117"/>
      <c r="F63" s="117"/>
      <c r="G63" s="118"/>
      <c r="H63" s="83">
        <v>9706.2900000000009</v>
      </c>
      <c r="I63" s="83"/>
      <c r="J63" s="82">
        <f t="shared" si="0"/>
        <v>2426.5725000000002</v>
      </c>
      <c r="K63" s="82">
        <f t="shared" si="1"/>
        <v>2426.5725000000002</v>
      </c>
      <c r="L63" s="82">
        <f t="shared" si="2"/>
        <v>2426.5725000000002</v>
      </c>
      <c r="M63" s="82">
        <f t="shared" si="3"/>
        <v>2426.5725000000002</v>
      </c>
      <c r="O63" s="19"/>
    </row>
    <row r="64" spans="1:15" ht="12.75" customHeight="1" x14ac:dyDescent="0.2">
      <c r="A64" s="85" t="s">
        <v>220</v>
      </c>
      <c r="B64" s="116" t="s">
        <v>216</v>
      </c>
      <c r="C64" s="117"/>
      <c r="D64" s="117"/>
      <c r="E64" s="117"/>
      <c r="F64" s="117"/>
      <c r="G64" s="118"/>
      <c r="H64" s="83">
        <v>3698.4</v>
      </c>
      <c r="I64" s="83"/>
      <c r="J64" s="82">
        <f t="shared" si="0"/>
        <v>924.6</v>
      </c>
      <c r="K64" s="82">
        <f t="shared" si="1"/>
        <v>924.6</v>
      </c>
      <c r="L64" s="82">
        <f t="shared" si="2"/>
        <v>924.6</v>
      </c>
      <c r="M64" s="82">
        <f t="shared" si="3"/>
        <v>924.6</v>
      </c>
      <c r="O64" s="19"/>
    </row>
    <row r="65" spans="1:15" ht="12.75" customHeight="1" x14ac:dyDescent="0.2">
      <c r="A65" s="70"/>
      <c r="B65" s="116" t="s">
        <v>91</v>
      </c>
      <c r="C65" s="117"/>
      <c r="D65" s="117"/>
      <c r="E65" s="117"/>
      <c r="F65" s="117"/>
      <c r="G65" s="118"/>
      <c r="H65" s="83">
        <f>H64+H63+H62+H61+H59+H58+H48+H30+H23+H19</f>
        <v>520377.16281999997</v>
      </c>
      <c r="I65" s="83"/>
      <c r="J65" s="82">
        <f t="shared" si="0"/>
        <v>130094.29070499999</v>
      </c>
      <c r="K65" s="82">
        <f t="shared" si="1"/>
        <v>130094.29070499999</v>
      </c>
      <c r="L65" s="82">
        <f t="shared" si="2"/>
        <v>130094.29070499999</v>
      </c>
      <c r="M65" s="82">
        <f t="shared" si="3"/>
        <v>130094.29070499999</v>
      </c>
      <c r="O65" s="19"/>
    </row>
    <row r="66" spans="1:15" ht="18.75" customHeight="1" x14ac:dyDescent="0.2">
      <c r="H66" s="91"/>
    </row>
    <row r="67" spans="1:15" ht="24" customHeight="1" x14ac:dyDescent="0.2">
      <c r="B67" t="s">
        <v>221</v>
      </c>
      <c r="K67" t="s">
        <v>228</v>
      </c>
    </row>
  </sheetData>
  <mergeCells count="59">
    <mergeCell ref="B60:G60"/>
    <mergeCell ref="B65:G65"/>
    <mergeCell ref="B62:G62"/>
    <mergeCell ref="B64:G64"/>
    <mergeCell ref="B61:G61"/>
    <mergeCell ref="B63:G63"/>
    <mergeCell ref="B59:G59"/>
    <mergeCell ref="B39:G39"/>
    <mergeCell ref="B40:G40"/>
    <mergeCell ref="B41:G41"/>
    <mergeCell ref="B36:G36"/>
    <mergeCell ref="B38:G38"/>
    <mergeCell ref="B42:G42"/>
    <mergeCell ref="B47:G47"/>
    <mergeCell ref="B56:G56"/>
    <mergeCell ref="B55:G55"/>
    <mergeCell ref="B46:G46"/>
    <mergeCell ref="B48:G48"/>
    <mergeCell ref="B49:G49"/>
    <mergeCell ref="B50:G50"/>
    <mergeCell ref="B51:G51"/>
    <mergeCell ref="B52:G52"/>
    <mergeCell ref="B24:G24"/>
    <mergeCell ref="B29:G29"/>
    <mergeCell ref="B27:G27"/>
    <mergeCell ref="B30:G30"/>
    <mergeCell ref="B58:G58"/>
    <mergeCell ref="B25:G25"/>
    <mergeCell ref="B26:G26"/>
    <mergeCell ref="B28:G28"/>
    <mergeCell ref="B31:G31"/>
    <mergeCell ref="B33:G33"/>
    <mergeCell ref="B34:G34"/>
    <mergeCell ref="B35:G35"/>
    <mergeCell ref="B32:G32"/>
    <mergeCell ref="A14:C14"/>
    <mergeCell ref="A16:C16"/>
    <mergeCell ref="A15:C15"/>
    <mergeCell ref="B57:G57"/>
    <mergeCell ref="B37:G37"/>
    <mergeCell ref="B18:G18"/>
    <mergeCell ref="B19:G19"/>
    <mergeCell ref="B21:G21"/>
    <mergeCell ref="B23:G23"/>
    <mergeCell ref="B20:G20"/>
    <mergeCell ref="B22:G22"/>
    <mergeCell ref="B43:G43"/>
    <mergeCell ref="B44:G44"/>
    <mergeCell ref="B45:G45"/>
    <mergeCell ref="B53:G53"/>
    <mergeCell ref="B54:G54"/>
    <mergeCell ref="A13:C13"/>
    <mergeCell ref="D6:I6"/>
    <mergeCell ref="A7:D7"/>
    <mergeCell ref="A8:D8"/>
    <mergeCell ref="A9:C9"/>
    <mergeCell ref="A10:C10"/>
    <mergeCell ref="A11:C11"/>
    <mergeCell ref="A12:C12"/>
  </mergeCells>
  <phoneticPr fontId="3" type="noConversion"/>
  <pageMargins left="0.21" right="0.17" top="0.27" bottom="0.21" header="0.17" footer="0.17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Лист2!Область_печати</vt:lpstr>
    </vt:vector>
  </TitlesOfParts>
  <Company>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2017-05-30T11:00:54Z</cp:lastPrinted>
  <dcterms:created xsi:type="dcterms:W3CDTF">2009-02-26T12:20:33Z</dcterms:created>
  <dcterms:modified xsi:type="dcterms:W3CDTF">2018-02-28T08:40:24Z</dcterms:modified>
</cp:coreProperties>
</file>