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Лист2!$A$1:$M$70</definedName>
  </definedNames>
  <calcPr calcId="145621" iterate="1"/>
</workbook>
</file>

<file path=xl/calcChain.xml><?xml version="1.0" encoding="utf-8"?>
<calcChain xmlns="http://schemas.openxmlformats.org/spreadsheetml/2006/main">
  <c r="M58" i="2" l="1"/>
  <c r="L58" i="2"/>
  <c r="K58" i="2"/>
  <c r="J58" i="2"/>
  <c r="H68" i="2"/>
  <c r="H25" i="2" l="1"/>
  <c r="H19" i="2" l="1"/>
  <c r="H42" i="2"/>
  <c r="H30" i="2" s="1"/>
  <c r="H48" i="2"/>
  <c r="H23" i="2"/>
  <c r="I48" i="2" l="1"/>
  <c r="K48" i="2"/>
  <c r="L48" i="2"/>
  <c r="M48" i="2"/>
  <c r="I42" i="2"/>
  <c r="J42" i="2"/>
  <c r="K42" i="2"/>
  <c r="L42" i="2"/>
  <c r="M42" i="2"/>
  <c r="I30" i="2"/>
  <c r="K30" i="2"/>
  <c r="I23" i="2"/>
  <c r="I19" i="2"/>
  <c r="J19" i="2"/>
  <c r="K19" i="2"/>
  <c r="L19" i="2"/>
  <c r="M19" i="2"/>
  <c r="M28" i="2"/>
  <c r="M23" i="2" s="1"/>
  <c r="L28" i="2"/>
  <c r="L23" i="2" s="1"/>
  <c r="K28" i="2"/>
  <c r="K23" i="2" s="1"/>
  <c r="J28" i="2"/>
  <c r="J23" i="2" s="1"/>
  <c r="M41" i="2"/>
  <c r="M30" i="2" s="1"/>
  <c r="L41" i="2"/>
  <c r="L30" i="2" s="1"/>
  <c r="K41" i="2"/>
  <c r="J41" i="2"/>
  <c r="J30" i="2" s="1"/>
  <c r="J56" i="2"/>
  <c r="J48" i="2" s="1"/>
  <c r="J64" i="2"/>
  <c r="K63" i="2"/>
  <c r="J63" i="2"/>
</calcChain>
</file>

<file path=xl/sharedStrings.xml><?xml version="1.0" encoding="utf-8"?>
<sst xmlns="http://schemas.openxmlformats.org/spreadsheetml/2006/main" count="253" uniqueCount="235">
  <si>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</si>
  <si>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</si>
  <si>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</si>
  <si>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</si>
  <si>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</si>
  <si>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</si>
  <si>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</si>
  <si>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</si>
  <si>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</si>
  <si>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</si>
  <si>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</si>
  <si>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</si>
  <si>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</si>
  <si>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</si>
  <si>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</si>
  <si>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</si>
  <si>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</si>
  <si>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</si>
  <si>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</si>
  <si>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</si>
  <si>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</si>
  <si>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</si>
  <si>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</si>
  <si>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</si>
  <si>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</si>
  <si>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</si>
  <si>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</si>
  <si>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</si>
  <si>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</si>
  <si>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</si>
  <si>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</si>
  <si>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</si>
  <si>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</si>
  <si>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</si>
  <si>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</si>
  <si>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</si>
  <si>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</si>
  <si>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</si>
  <si>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</si>
  <si>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</si>
  <si>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</si>
  <si>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</si>
  <si>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</si>
  <si>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</si>
  <si>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</si>
  <si>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</si>
  <si>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</si>
  <si>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</si>
  <si>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</si>
  <si>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</si>
  <si>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</si>
  <si>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</si>
  <si>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</si>
  <si>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</si>
  <si>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</si>
  <si>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</si>
  <si>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</si>
  <si>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</si>
  <si>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</si>
  <si>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</si>
  <si>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</si>
  <si>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</si>
  <si>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</si>
  <si>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</si>
  <si>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</si>
  <si>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</si>
  <si>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</si>
  <si>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</si>
  <si>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</si>
  <si>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</si>
  <si>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</si>
  <si>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</si>
  <si>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</si>
  <si>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</si>
  <si>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</si>
  <si>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</si>
  <si>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</si>
  <si>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</si>
  <si>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</si>
  <si>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</si>
  <si>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</si>
  <si>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</si>
  <si>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</si>
  <si>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</si>
  <si>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</si>
  <si>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</si>
  <si>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</si>
  <si>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</si>
  <si>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</si>
  <si>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</si>
  <si>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</si>
  <si>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</si>
  <si>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</si>
  <si>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</si>
  <si>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</si>
  <si>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</si>
  <si>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</si>
  <si>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</si>
  <si>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</si>
  <si>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</si>
  <si>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</si>
  <si>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</si>
  <si>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</si>
  <si>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</si>
  <si>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</si>
  <si>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</si>
  <si>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</si>
  <si>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</si>
  <si>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</si>
  <si>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</si>
  <si>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</si>
  <si>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</si>
  <si>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</si>
  <si>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</si>
  <si>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</si>
  <si>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</si>
  <si>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</si>
  <si>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</si>
  <si>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</si>
  <si>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</si>
  <si>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</si>
  <si>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</si>
  <si>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</si>
  <si>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</si>
  <si>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</si>
  <si>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</si>
  <si>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</si>
  <si>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</si>
  <si>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</si>
  <si>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</si>
  <si>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</si>
  <si>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</si>
  <si>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</si>
  <si>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</si>
  <si>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</si>
  <si>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</si>
  <si>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</si>
  <si>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</si>
  <si>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</si>
  <si>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</si>
  <si>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</si>
  <si>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</si>
  <si>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</si>
  <si>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</si>
  <si>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</si>
  <si>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</si>
  <si>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</si>
  <si>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</si>
  <si>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</si>
  <si>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</si>
  <si>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</si>
  <si>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</si>
  <si>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</si>
  <si>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</si>
  <si>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</si>
  <si>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</si>
  <si>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</si>
  <si>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</si>
  <si>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</si>
  <si>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</si>
  <si>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</si>
  <si>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</si>
  <si>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</si>
  <si>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Прочие расходы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</si>
  <si>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</si>
  <si>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</si>
  <si>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</si>
  <si>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</si>
  <si>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</si>
  <si>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</si>
  <si>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</si>
  <si>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</si>
  <si>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</si>
  <si>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</si>
  <si>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</si>
  <si>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</si>
  <si>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</si>
  <si>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</si>
  <si>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</si>
  <si>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</si>
  <si>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</si>
  <si>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</si>
  <si>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</si>
  <si>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</si>
  <si>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</si>
  <si>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</si>
  <si>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</si>
  <si>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</si>
  <si>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</si>
  <si>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</si>
  <si>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</si>
  <si>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</si>
  <si>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</si>
  <si>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</si>
  <si>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</si>
  <si>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</si>
  <si>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</si>
  <si>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</si>
  <si>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</si>
  <si>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</si>
  <si>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</si>
  <si>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</si>
  <si>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</si>
  <si>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</si>
  <si>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</si>
  <si>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</si>
  <si>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</si>
  <si>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</si>
  <si>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</si>
  <si>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</si>
  <si>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</si>
  <si>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</si>
  <si>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</si>
  <si>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</si>
  <si>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</si>
  <si>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</si>
  <si>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</si>
  <si>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</si>
  <si>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 xml:space="preserve">Эл.пожарная безоп.бытов.эл.плит </t>
  </si>
  <si>
    <t>9.</t>
  </si>
  <si>
    <t>10.</t>
  </si>
  <si>
    <t>11.</t>
  </si>
  <si>
    <t>12.</t>
  </si>
  <si>
    <t>13.</t>
  </si>
  <si>
    <t>14.</t>
  </si>
  <si>
    <t>15.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</si>
  <si>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</si>
  <si>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</si>
  <si>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</si>
  <si>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</si>
  <si>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Басманная Стар. ул. д.10 стр.5</t>
  </si>
  <si>
    <t xml:space="preserve">Техническое обслуживание узла учета </t>
  </si>
  <si>
    <t>Ю.С. Сеферова</t>
  </si>
  <si>
    <t xml:space="preserve"> планово-нормативного расхода на 2018г.</t>
  </si>
  <si>
    <t xml:space="preserve"> расход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</si>
</sst>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2" fontId="0" fillId="0" borderId="0" xfId="0" applyNumberFormat="1"/>
    <xf numFmtId="4" fontId="3" fillId="0" borderId="2" xfId="0" applyNumberFormat="1" applyFont="1" applyBorder="1"/>
    <xf numFmtId="4" fontId="7" fillId="0" borderId="2" xfId="1" applyNumberFormat="1" applyFont="1" applyBorder="1"/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4" t="s">
        <v>1</v>
      </c>
      <c r="E2" s="94"/>
      <c r="F2" s="94"/>
      <c r="G2" s="94"/>
      <c r="H2" s="94"/>
      <c r="I2" s="94"/>
    </row>
    <row r="4" spans="1:12" x14ac:dyDescent="0.2">
      <c r="A4" s="94" t="s">
        <v>23</v>
      </c>
      <c r="B4" s="94"/>
      <c r="C4" s="94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5"/>
      <c r="B27" s="102" t="s">
        <v>15</v>
      </c>
      <c r="C27" s="103"/>
      <c r="D27" s="103"/>
      <c r="E27" s="103"/>
      <c r="F27" s="103"/>
      <c r="G27" s="104"/>
      <c r="H27" s="44" t="s">
        <v>24</v>
      </c>
      <c r="I27" s="46" t="s">
        <v>100</v>
      </c>
      <c r="J27" s="99" t="s">
        <v>16</v>
      </c>
      <c r="K27" s="100"/>
      <c r="L27" s="100"/>
      <c r="M27" s="101"/>
    </row>
    <row r="28" spans="1:15" ht="13.5" thickBot="1" x14ac:dyDescent="0.25">
      <c r="A28" s="96"/>
      <c r="B28" s="105"/>
      <c r="C28" s="106"/>
      <c r="D28" s="106"/>
      <c r="E28" s="106"/>
      <c r="F28" s="106"/>
      <c r="G28" s="107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9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10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10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1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8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8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8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8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8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8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7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8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7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8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zoomScaleNormal="100" workbookViewId="0">
      <selection activeCell="F12" sqref="F12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227</v>
      </c>
    </row>
    <row r="3" spans="1:14" x14ac:dyDescent="0.2">
      <c r="J3" t="s">
        <v>228</v>
      </c>
    </row>
    <row r="4" spans="1:14" x14ac:dyDescent="0.2">
      <c r="J4" t="s">
        <v>229</v>
      </c>
    </row>
    <row r="5" spans="1:14" x14ac:dyDescent="0.2">
      <c r="D5" s="1"/>
      <c r="E5" s="1"/>
      <c r="F5" s="93" t="s">
        <v>0</v>
      </c>
      <c r="G5" s="2"/>
      <c r="H5" s="1"/>
      <c r="I5" s="1"/>
    </row>
    <row r="6" spans="1:14" x14ac:dyDescent="0.2">
      <c r="D6" s="94" t="s">
        <v>233</v>
      </c>
      <c r="E6" s="94"/>
      <c r="F6" s="94"/>
      <c r="G6" s="94"/>
      <c r="H6" s="94"/>
      <c r="I6" s="94"/>
    </row>
    <row r="7" spans="1:14" x14ac:dyDescent="0.2">
      <c r="A7" s="114" t="s">
        <v>230</v>
      </c>
      <c r="B7" s="114"/>
      <c r="C7" s="114"/>
      <c r="D7" s="114"/>
      <c r="I7" s="1"/>
    </row>
    <row r="8" spans="1:14" x14ac:dyDescent="0.2">
      <c r="A8" s="115" t="s">
        <v>146</v>
      </c>
      <c r="B8" s="115"/>
      <c r="C8" s="115"/>
      <c r="D8" s="115"/>
      <c r="H8" s="4"/>
      <c r="I8" s="4"/>
      <c r="J8" s="38"/>
      <c r="K8" s="4"/>
      <c r="L8" s="4"/>
    </row>
    <row r="9" spans="1:14" x14ac:dyDescent="0.2">
      <c r="A9" s="112" t="s">
        <v>147</v>
      </c>
      <c r="B9" s="116"/>
      <c r="C9" s="116"/>
      <c r="D9" s="73">
        <v>1840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12" t="s">
        <v>164</v>
      </c>
      <c r="B10" s="116"/>
      <c r="C10" s="116"/>
      <c r="D10" s="90">
        <v>704</v>
      </c>
      <c r="E10" s="74"/>
      <c r="F10" s="74"/>
      <c r="G10" s="74"/>
      <c r="H10" s="75"/>
      <c r="I10" s="75"/>
      <c r="J10" s="87" t="s">
        <v>151</v>
      </c>
      <c r="K10" s="87"/>
      <c r="L10" s="73">
        <v>3</v>
      </c>
      <c r="M10" s="78"/>
      <c r="N10" s="75"/>
    </row>
    <row r="11" spans="1:14" x14ac:dyDescent="0.2">
      <c r="A11" s="112" t="s">
        <v>148</v>
      </c>
      <c r="B11" s="112"/>
      <c r="C11" s="113"/>
      <c r="D11" s="90">
        <v>704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12" t="s">
        <v>165</v>
      </c>
      <c r="B12" s="116"/>
      <c r="C12" s="116"/>
      <c r="D12" s="90">
        <v>406.5</v>
      </c>
      <c r="E12" s="74"/>
      <c r="F12" s="74"/>
      <c r="G12" s="74"/>
      <c r="H12" s="75"/>
      <c r="I12" s="75"/>
      <c r="J12" s="87" t="s">
        <v>152</v>
      </c>
      <c r="K12" s="87"/>
      <c r="L12" s="73">
        <v>8</v>
      </c>
      <c r="M12" s="78"/>
      <c r="N12" s="75"/>
    </row>
    <row r="13" spans="1:14" x14ac:dyDescent="0.2">
      <c r="A13" s="112" t="s">
        <v>149</v>
      </c>
      <c r="B13" s="112"/>
      <c r="C13" s="113"/>
      <c r="D13" s="90">
        <v>0</v>
      </c>
      <c r="E13" s="74"/>
      <c r="F13" s="74"/>
      <c r="G13" s="74"/>
      <c r="H13" s="75"/>
      <c r="I13" s="75"/>
      <c r="J13" s="87" t="s">
        <v>153</v>
      </c>
      <c r="K13" s="87"/>
      <c r="L13" s="73">
        <v>2</v>
      </c>
      <c r="M13" s="78"/>
      <c r="N13" s="75"/>
    </row>
    <row r="14" spans="1:14" x14ac:dyDescent="0.2">
      <c r="A14" s="112" t="s">
        <v>157</v>
      </c>
      <c r="B14" s="112"/>
      <c r="C14" s="113"/>
      <c r="D14" s="91">
        <v>47.5</v>
      </c>
      <c r="E14" s="78"/>
      <c r="F14" s="79"/>
      <c r="G14" s="74"/>
      <c r="H14" s="75"/>
      <c r="I14" s="88"/>
      <c r="J14" s="87" t="s">
        <v>166</v>
      </c>
      <c r="K14" s="87"/>
      <c r="L14" s="76">
        <v>0</v>
      </c>
      <c r="M14" s="78"/>
      <c r="N14" s="75"/>
    </row>
    <row r="15" spans="1:14" x14ac:dyDescent="0.2">
      <c r="A15" s="112" t="s">
        <v>156</v>
      </c>
      <c r="B15" s="112"/>
      <c r="C15" s="113"/>
      <c r="D15" s="91">
        <v>187.4</v>
      </c>
      <c r="E15" s="78"/>
      <c r="F15" s="79"/>
      <c r="G15" s="74"/>
      <c r="H15" s="75"/>
      <c r="I15" s="75"/>
      <c r="J15" s="87" t="s">
        <v>167</v>
      </c>
      <c r="K15" s="87"/>
      <c r="L15" s="81">
        <v>8</v>
      </c>
      <c r="M15" s="78"/>
      <c r="N15" s="75"/>
    </row>
    <row r="16" spans="1:14" x14ac:dyDescent="0.2">
      <c r="A16" s="112" t="s">
        <v>158</v>
      </c>
      <c r="B16" s="112"/>
      <c r="C16" s="113"/>
      <c r="D16" s="91">
        <v>239.2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3" t="s">
        <v>160</v>
      </c>
      <c r="C18" s="123"/>
      <c r="D18" s="123"/>
      <c r="E18" s="123"/>
      <c r="F18" s="123"/>
      <c r="G18" s="123"/>
      <c r="H18" s="71" t="s">
        <v>234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177</v>
      </c>
      <c r="B19" s="124" t="s">
        <v>171</v>
      </c>
      <c r="C19" s="125"/>
      <c r="D19" s="125"/>
      <c r="E19" s="125"/>
      <c r="F19" s="125"/>
      <c r="G19" s="126"/>
      <c r="H19" s="82">
        <f>H20+H21+H22</f>
        <v>14518.8</v>
      </c>
      <c r="I19" s="82">
        <f t="shared" ref="I19:M19" si="0">I20+I21+I22</f>
        <v>0</v>
      </c>
      <c r="J19" s="82">
        <f t="shared" si="0"/>
        <v>3244.02</v>
      </c>
      <c r="K19" s="82">
        <f t="shared" si="0"/>
        <v>3259.3900000000003</v>
      </c>
      <c r="L19" s="82">
        <f t="shared" si="0"/>
        <v>3219.5299999999997</v>
      </c>
      <c r="M19" s="82">
        <f t="shared" si="0"/>
        <v>3195.86</v>
      </c>
      <c r="O19" s="19"/>
    </row>
    <row r="20" spans="1:15" ht="15.75" customHeight="1" x14ac:dyDescent="0.2">
      <c r="A20" s="86"/>
      <c r="B20" s="127" t="s">
        <v>172</v>
      </c>
      <c r="C20" s="128"/>
      <c r="D20" s="128"/>
      <c r="E20" s="128"/>
      <c r="F20" s="128"/>
      <c r="G20" s="129"/>
      <c r="H20" s="82">
        <v>9432.7099999999991</v>
      </c>
      <c r="I20" s="82"/>
      <c r="J20" s="82">
        <v>2370.3000000000002</v>
      </c>
      <c r="K20" s="82">
        <v>2380.61</v>
      </c>
      <c r="L20" s="82">
        <v>2349.9899999999998</v>
      </c>
      <c r="M20" s="82">
        <v>2331.81</v>
      </c>
      <c r="O20" s="19"/>
    </row>
    <row r="21" spans="1:15" ht="15.75" customHeight="1" x14ac:dyDescent="0.2">
      <c r="A21" s="86"/>
      <c r="B21" s="127" t="s">
        <v>173</v>
      </c>
      <c r="C21" s="128"/>
      <c r="D21" s="128"/>
      <c r="E21" s="128"/>
      <c r="F21" s="128"/>
      <c r="G21" s="129"/>
      <c r="H21" s="82">
        <v>2848.68</v>
      </c>
      <c r="I21" s="82"/>
      <c r="J21" s="82">
        <v>715.83</v>
      </c>
      <c r="K21" s="82">
        <v>718.94</v>
      </c>
      <c r="L21" s="82">
        <v>709.7</v>
      </c>
      <c r="M21" s="82">
        <v>704.21</v>
      </c>
      <c r="O21" s="19"/>
    </row>
    <row r="22" spans="1:15" ht="13.5" customHeight="1" x14ac:dyDescent="0.2">
      <c r="A22" s="86"/>
      <c r="B22" s="127" t="s">
        <v>174</v>
      </c>
      <c r="C22" s="128"/>
      <c r="D22" s="128"/>
      <c r="E22" s="128"/>
      <c r="F22" s="128"/>
      <c r="G22" s="129"/>
      <c r="H22" s="82">
        <v>2237.41</v>
      </c>
      <c r="I22" s="82"/>
      <c r="J22" s="82">
        <v>157.88999999999999</v>
      </c>
      <c r="K22" s="82">
        <v>159.84</v>
      </c>
      <c r="L22" s="82">
        <v>159.84</v>
      </c>
      <c r="M22" s="82">
        <v>159.84</v>
      </c>
      <c r="O22" s="19"/>
    </row>
    <row r="23" spans="1:15" x14ac:dyDescent="0.2">
      <c r="A23" s="72" t="s">
        <v>178</v>
      </c>
      <c r="B23" s="117" t="s">
        <v>168</v>
      </c>
      <c r="C23" s="118"/>
      <c r="D23" s="118"/>
      <c r="E23" s="118"/>
      <c r="F23" s="118"/>
      <c r="G23" s="119"/>
      <c r="H23" s="83">
        <f>H24+H25+H26+H27+H28</f>
        <v>24161.72</v>
      </c>
      <c r="I23" s="83">
        <f t="shared" ref="I23:M23" si="1">I24+I25+I26+I27+I28+I29</f>
        <v>0</v>
      </c>
      <c r="J23" s="83">
        <f t="shared" si="1"/>
        <v>4438.93</v>
      </c>
      <c r="K23" s="83">
        <f t="shared" si="1"/>
        <v>4438.93</v>
      </c>
      <c r="L23" s="83">
        <f t="shared" si="1"/>
        <v>4438.93</v>
      </c>
      <c r="M23" s="83">
        <f t="shared" si="1"/>
        <v>7837.1200000000008</v>
      </c>
      <c r="O23" s="19"/>
    </row>
    <row r="24" spans="1:15" ht="12.75" customHeight="1" x14ac:dyDescent="0.2">
      <c r="A24" s="84"/>
      <c r="B24" s="132" t="s">
        <v>176</v>
      </c>
      <c r="C24" s="130"/>
      <c r="D24" s="130"/>
      <c r="E24" s="130"/>
      <c r="F24" s="130"/>
      <c r="G24" s="131"/>
      <c r="H24" s="83">
        <v>12480</v>
      </c>
      <c r="I24" s="83"/>
      <c r="J24" s="83">
        <v>2370</v>
      </c>
      <c r="K24" s="83">
        <v>2370</v>
      </c>
      <c r="L24" s="83">
        <v>2370</v>
      </c>
      <c r="M24" s="83">
        <v>2370</v>
      </c>
      <c r="O24" s="19"/>
    </row>
    <row r="25" spans="1:15" x14ac:dyDescent="0.2">
      <c r="A25" s="70"/>
      <c r="B25" s="120" t="s">
        <v>179</v>
      </c>
      <c r="C25" s="121"/>
      <c r="D25" s="121"/>
      <c r="E25" s="121"/>
      <c r="F25" s="121"/>
      <c r="G25" s="122"/>
      <c r="H25" s="83">
        <f>H24*30.2%</f>
        <v>3768.96</v>
      </c>
      <c r="I25" s="83"/>
      <c r="J25" s="83">
        <v>715.74</v>
      </c>
      <c r="K25" s="83">
        <v>715.74</v>
      </c>
      <c r="L25" s="83">
        <v>715.74</v>
      </c>
      <c r="M25" s="83">
        <v>4113.93</v>
      </c>
      <c r="O25" s="19"/>
    </row>
    <row r="26" spans="1:15" x14ac:dyDescent="0.2">
      <c r="A26" s="70"/>
      <c r="B26" s="120" t="s">
        <v>180</v>
      </c>
      <c r="C26" s="133"/>
      <c r="D26" s="133"/>
      <c r="E26" s="133"/>
      <c r="F26" s="133"/>
      <c r="G26" s="134"/>
      <c r="H26" s="83">
        <v>848.36</v>
      </c>
      <c r="I26" s="83"/>
      <c r="J26" s="83">
        <v>87.09</v>
      </c>
      <c r="K26" s="83">
        <v>87.09</v>
      </c>
      <c r="L26" s="83">
        <v>87.09</v>
      </c>
      <c r="M26" s="83">
        <v>87.09</v>
      </c>
      <c r="O26" s="19"/>
    </row>
    <row r="27" spans="1:15" ht="12.75" customHeight="1" x14ac:dyDescent="0.2">
      <c r="A27" s="84"/>
      <c r="B27" s="120" t="s">
        <v>181</v>
      </c>
      <c r="C27" s="130"/>
      <c r="D27" s="130"/>
      <c r="E27" s="130"/>
      <c r="F27" s="130"/>
      <c r="G27" s="131"/>
      <c r="H27" s="83">
        <v>2385.3200000000002</v>
      </c>
      <c r="I27" s="83"/>
      <c r="J27" s="83">
        <v>96.33</v>
      </c>
      <c r="K27" s="83">
        <v>96.33</v>
      </c>
      <c r="L27" s="83">
        <v>96.33</v>
      </c>
      <c r="M27" s="83">
        <v>96.33</v>
      </c>
      <c r="O27" s="19"/>
    </row>
    <row r="28" spans="1:15" ht="12.75" customHeight="1" x14ac:dyDescent="0.2">
      <c r="A28" s="84"/>
      <c r="B28" s="120" t="s">
        <v>182</v>
      </c>
      <c r="C28" s="130"/>
      <c r="D28" s="130"/>
      <c r="E28" s="130"/>
      <c r="F28" s="130"/>
      <c r="G28" s="131"/>
      <c r="H28" s="83">
        <v>4679.08</v>
      </c>
      <c r="I28" s="83"/>
      <c r="J28" s="83">
        <f>H28/4</f>
        <v>1169.77</v>
      </c>
      <c r="K28" s="83">
        <f>H28/4</f>
        <v>1169.77</v>
      </c>
      <c r="L28" s="83">
        <f>H28/4</f>
        <v>1169.77</v>
      </c>
      <c r="M28" s="83">
        <f>H28/4</f>
        <v>1169.77</v>
      </c>
      <c r="O28" s="19"/>
    </row>
    <row r="29" spans="1:15" ht="12.75" customHeight="1" x14ac:dyDescent="0.2">
      <c r="A29" s="84"/>
      <c r="B29" s="120" t="s">
        <v>183</v>
      </c>
      <c r="C29" s="130"/>
      <c r="D29" s="130"/>
      <c r="E29" s="130"/>
      <c r="F29" s="130"/>
      <c r="G29" s="131"/>
      <c r="H29" s="83">
        <v>0</v>
      </c>
      <c r="I29" s="83"/>
      <c r="J29" s="83">
        <v>0</v>
      </c>
      <c r="K29" s="83">
        <v>0</v>
      </c>
      <c r="L29" s="83">
        <v>0</v>
      </c>
      <c r="M29" s="83">
        <v>0</v>
      </c>
      <c r="O29" s="19"/>
    </row>
    <row r="30" spans="1:15" ht="15.75" customHeight="1" x14ac:dyDescent="0.2">
      <c r="A30" s="72" t="s">
        <v>184</v>
      </c>
      <c r="B30" s="117" t="s">
        <v>185</v>
      </c>
      <c r="C30" s="118"/>
      <c r="D30" s="118"/>
      <c r="E30" s="118"/>
      <c r="F30" s="118"/>
      <c r="G30" s="119"/>
      <c r="H30" s="83">
        <f>H31+H38+H39+H40+H41+H42</f>
        <v>56827.519999999997</v>
      </c>
      <c r="I30" s="83">
        <f t="shared" ref="I30:M30" si="2">I31+I38+I39+I40+I41</f>
        <v>0</v>
      </c>
      <c r="J30" s="83">
        <f t="shared" si="2"/>
        <v>10262.780000000001</v>
      </c>
      <c r="K30" s="83">
        <f t="shared" si="2"/>
        <v>10262.780000000001</v>
      </c>
      <c r="L30" s="83">
        <f t="shared" si="2"/>
        <v>10262.780000000001</v>
      </c>
      <c r="M30" s="83">
        <f t="shared" si="2"/>
        <v>10262.76</v>
      </c>
      <c r="N30" s="89"/>
      <c r="O30" s="19"/>
    </row>
    <row r="31" spans="1:15" ht="12.75" customHeight="1" x14ac:dyDescent="0.2">
      <c r="A31" s="84"/>
      <c r="B31" s="120" t="s">
        <v>186</v>
      </c>
      <c r="C31" s="130"/>
      <c r="D31" s="130"/>
      <c r="E31" s="130"/>
      <c r="F31" s="130"/>
      <c r="G31" s="131"/>
      <c r="H31" s="83">
        <v>27372</v>
      </c>
      <c r="I31" s="83"/>
      <c r="J31" s="83">
        <v>6843</v>
      </c>
      <c r="K31" s="83">
        <v>6843</v>
      </c>
      <c r="L31" s="83">
        <v>6843</v>
      </c>
      <c r="M31" s="83">
        <v>6843</v>
      </c>
      <c r="O31" s="19"/>
    </row>
    <row r="32" spans="1:15" ht="12.75" customHeight="1" x14ac:dyDescent="0.2">
      <c r="A32" s="84"/>
      <c r="B32" s="120" t="s">
        <v>187</v>
      </c>
      <c r="C32" s="130"/>
      <c r="D32" s="130"/>
      <c r="E32" s="130"/>
      <c r="F32" s="130"/>
      <c r="G32" s="131"/>
      <c r="H32" s="83">
        <v>4632</v>
      </c>
      <c r="I32" s="83"/>
      <c r="J32" s="83">
        <v>1158</v>
      </c>
      <c r="K32" s="83">
        <v>1158</v>
      </c>
      <c r="L32" s="83">
        <v>1158</v>
      </c>
      <c r="M32" s="83">
        <v>1158</v>
      </c>
      <c r="O32" s="19"/>
    </row>
    <row r="33" spans="1:15" ht="12.75" customHeight="1" x14ac:dyDescent="0.2">
      <c r="A33" s="84"/>
      <c r="B33" s="120" t="s">
        <v>188</v>
      </c>
      <c r="C33" s="130"/>
      <c r="D33" s="130"/>
      <c r="E33" s="130"/>
      <c r="F33" s="130"/>
      <c r="G33" s="131"/>
      <c r="H33" s="83">
        <v>4632</v>
      </c>
      <c r="I33" s="83"/>
      <c r="J33" s="83">
        <v>1158</v>
      </c>
      <c r="K33" s="83">
        <v>1158</v>
      </c>
      <c r="L33" s="83">
        <v>1158</v>
      </c>
      <c r="M33" s="83">
        <v>1158</v>
      </c>
      <c r="O33" s="19"/>
    </row>
    <row r="34" spans="1:15" ht="12.75" customHeight="1" x14ac:dyDescent="0.2">
      <c r="A34" s="84"/>
      <c r="B34" s="120" t="s">
        <v>189</v>
      </c>
      <c r="C34" s="130"/>
      <c r="D34" s="130"/>
      <c r="E34" s="130"/>
      <c r="F34" s="130"/>
      <c r="G34" s="131"/>
      <c r="H34" s="83">
        <v>2316</v>
      </c>
      <c r="I34" s="83"/>
      <c r="J34" s="83">
        <v>579</v>
      </c>
      <c r="K34" s="83">
        <v>579</v>
      </c>
      <c r="L34" s="83">
        <v>579</v>
      </c>
      <c r="M34" s="83">
        <v>579</v>
      </c>
      <c r="O34" s="19"/>
    </row>
    <row r="35" spans="1:15" ht="12.75" customHeight="1" x14ac:dyDescent="0.2">
      <c r="A35" s="84"/>
      <c r="B35" s="120" t="s">
        <v>190</v>
      </c>
      <c r="C35" s="121"/>
      <c r="D35" s="121"/>
      <c r="E35" s="121"/>
      <c r="F35" s="121"/>
      <c r="G35" s="122"/>
      <c r="H35" s="83">
        <v>4632</v>
      </c>
      <c r="I35" s="83"/>
      <c r="J35" s="83">
        <v>1158</v>
      </c>
      <c r="K35" s="83">
        <v>1158</v>
      </c>
      <c r="L35" s="83">
        <v>1158</v>
      </c>
      <c r="M35" s="83">
        <v>1158</v>
      </c>
      <c r="O35" s="19"/>
    </row>
    <row r="36" spans="1:15" ht="12.75" customHeight="1" x14ac:dyDescent="0.2">
      <c r="A36" s="84"/>
      <c r="B36" s="120" t="s">
        <v>191</v>
      </c>
      <c r="C36" s="121"/>
      <c r="D36" s="121"/>
      <c r="E36" s="121"/>
      <c r="F36" s="121"/>
      <c r="G36" s="122"/>
      <c r="H36" s="83">
        <v>9264</v>
      </c>
      <c r="I36" s="83"/>
      <c r="J36" s="83">
        <v>2316</v>
      </c>
      <c r="K36" s="83">
        <v>2316</v>
      </c>
      <c r="L36" s="83">
        <v>2316</v>
      </c>
      <c r="M36" s="83">
        <v>2316</v>
      </c>
      <c r="O36" s="19"/>
    </row>
    <row r="37" spans="1:15" ht="12.75" customHeight="1" x14ac:dyDescent="0.2">
      <c r="A37" s="84"/>
      <c r="B37" s="120" t="s">
        <v>192</v>
      </c>
      <c r="C37" s="121"/>
      <c r="D37" s="121"/>
      <c r="E37" s="121"/>
      <c r="F37" s="121"/>
      <c r="G37" s="122"/>
      <c r="H37" s="83">
        <v>1896</v>
      </c>
      <c r="I37" s="83"/>
      <c r="J37" s="83">
        <v>474</v>
      </c>
      <c r="K37" s="83">
        <v>474</v>
      </c>
      <c r="L37" s="83">
        <v>474</v>
      </c>
      <c r="M37" s="83">
        <v>474</v>
      </c>
      <c r="O37" s="19"/>
    </row>
    <row r="38" spans="1:15" ht="13.5" customHeight="1" x14ac:dyDescent="0.2">
      <c r="A38" s="70"/>
      <c r="B38" s="120" t="s">
        <v>179</v>
      </c>
      <c r="C38" s="121"/>
      <c r="D38" s="121"/>
      <c r="E38" s="121"/>
      <c r="F38" s="121"/>
      <c r="G38" s="122"/>
      <c r="H38" s="83">
        <v>8266.34</v>
      </c>
      <c r="I38" s="83"/>
      <c r="J38" s="83">
        <v>2066.59</v>
      </c>
      <c r="K38" s="83">
        <v>2066.59</v>
      </c>
      <c r="L38" s="83">
        <v>2066.59</v>
      </c>
      <c r="M38" s="83">
        <v>2066.5700000000002</v>
      </c>
      <c r="O38" s="19"/>
    </row>
    <row r="39" spans="1:15" ht="13.5" customHeight="1" x14ac:dyDescent="0.2">
      <c r="A39" s="70"/>
      <c r="B39" s="120" t="s">
        <v>180</v>
      </c>
      <c r="C39" s="121"/>
      <c r="D39" s="121"/>
      <c r="E39" s="121"/>
      <c r="F39" s="121"/>
      <c r="G39" s="122"/>
      <c r="H39" s="83">
        <v>848.36</v>
      </c>
      <c r="I39" s="83"/>
      <c r="J39" s="83">
        <v>87.09</v>
      </c>
      <c r="K39" s="83">
        <v>87.09</v>
      </c>
      <c r="L39" s="83">
        <v>87.09</v>
      </c>
      <c r="M39" s="83">
        <v>87.09</v>
      </c>
      <c r="O39" s="19"/>
    </row>
    <row r="40" spans="1:15" ht="13.5" customHeight="1" x14ac:dyDescent="0.2">
      <c r="A40" s="70"/>
      <c r="B40" s="120" t="s">
        <v>193</v>
      </c>
      <c r="C40" s="121"/>
      <c r="D40" s="121"/>
      <c r="E40" s="121"/>
      <c r="F40" s="121"/>
      <c r="G40" s="122"/>
      <c r="H40" s="83">
        <v>2385.3200000000002</v>
      </c>
      <c r="I40" s="83"/>
      <c r="J40" s="83">
        <v>96.33</v>
      </c>
      <c r="K40" s="83">
        <v>96.33</v>
      </c>
      <c r="L40" s="83">
        <v>96.33</v>
      </c>
      <c r="M40" s="83">
        <v>96.33</v>
      </c>
      <c r="O40" s="19"/>
    </row>
    <row r="41" spans="1:15" ht="13.5" customHeight="1" x14ac:dyDescent="0.2">
      <c r="A41" s="70"/>
      <c r="B41" s="120" t="s">
        <v>182</v>
      </c>
      <c r="C41" s="121"/>
      <c r="D41" s="121"/>
      <c r="E41" s="121"/>
      <c r="F41" s="121"/>
      <c r="G41" s="122"/>
      <c r="H41" s="83">
        <v>4679.08</v>
      </c>
      <c r="I41" s="83"/>
      <c r="J41" s="83">
        <f>H41/4</f>
        <v>1169.77</v>
      </c>
      <c r="K41" s="83">
        <f>H41/4</f>
        <v>1169.77</v>
      </c>
      <c r="L41" s="83">
        <f>H41/4</f>
        <v>1169.77</v>
      </c>
      <c r="M41" s="83">
        <f>H41/4</f>
        <v>1169.77</v>
      </c>
      <c r="O41" s="19"/>
    </row>
    <row r="42" spans="1:15" ht="13.5" customHeight="1" x14ac:dyDescent="0.2">
      <c r="A42" s="70"/>
      <c r="B42" s="117" t="s">
        <v>175</v>
      </c>
      <c r="C42" s="118"/>
      <c r="D42" s="118"/>
      <c r="E42" s="118"/>
      <c r="F42" s="118"/>
      <c r="G42" s="119"/>
      <c r="H42" s="83">
        <f>H43+H44+H45+H46+H47</f>
        <v>13276.42</v>
      </c>
      <c r="I42" s="83">
        <f t="shared" ref="I42:M42" si="3">I43+I44+I45+I46+I47</f>
        <v>0</v>
      </c>
      <c r="J42" s="83">
        <f t="shared" si="3"/>
        <v>2124.61</v>
      </c>
      <c r="K42" s="83">
        <f t="shared" si="3"/>
        <v>2124.61</v>
      </c>
      <c r="L42" s="83">
        <f t="shared" si="3"/>
        <v>2124.61</v>
      </c>
      <c r="M42" s="83">
        <f t="shared" si="3"/>
        <v>2124.59</v>
      </c>
      <c r="O42" s="19"/>
    </row>
    <row r="43" spans="1:15" ht="13.5" customHeight="1" x14ac:dyDescent="0.2">
      <c r="A43" s="70"/>
      <c r="B43" s="120" t="s">
        <v>194</v>
      </c>
      <c r="C43" s="121"/>
      <c r="D43" s="121"/>
      <c r="E43" s="121"/>
      <c r="F43" s="121"/>
      <c r="G43" s="122"/>
      <c r="H43" s="83">
        <v>4632</v>
      </c>
      <c r="I43" s="83"/>
      <c r="J43" s="83">
        <v>1158</v>
      </c>
      <c r="K43" s="83">
        <v>1158</v>
      </c>
      <c r="L43" s="83">
        <v>1158</v>
      </c>
      <c r="M43" s="83">
        <v>1158</v>
      </c>
      <c r="O43" s="19"/>
    </row>
    <row r="44" spans="1:15" ht="13.5" customHeight="1" x14ac:dyDescent="0.2">
      <c r="A44" s="70"/>
      <c r="B44" s="120" t="s">
        <v>195</v>
      </c>
      <c r="C44" s="121"/>
      <c r="D44" s="121"/>
      <c r="E44" s="121"/>
      <c r="F44" s="121"/>
      <c r="G44" s="122"/>
      <c r="H44" s="83">
        <v>1398.86</v>
      </c>
      <c r="I44" s="83"/>
      <c r="J44" s="83">
        <v>349.72</v>
      </c>
      <c r="K44" s="83">
        <v>349.72</v>
      </c>
      <c r="L44" s="83">
        <v>349.72</v>
      </c>
      <c r="M44" s="83">
        <v>349.7</v>
      </c>
      <c r="O44" s="19"/>
    </row>
    <row r="45" spans="1:15" ht="13.5" customHeight="1" x14ac:dyDescent="0.2">
      <c r="A45" s="70"/>
      <c r="B45" s="120" t="s">
        <v>196</v>
      </c>
      <c r="C45" s="121"/>
      <c r="D45" s="121"/>
      <c r="E45" s="121"/>
      <c r="F45" s="121"/>
      <c r="G45" s="122"/>
      <c r="H45" s="83">
        <v>787.04</v>
      </c>
      <c r="I45" s="83"/>
      <c r="J45" s="83">
        <v>52.26</v>
      </c>
      <c r="K45" s="83">
        <v>52.26</v>
      </c>
      <c r="L45" s="83">
        <v>52.26</v>
      </c>
      <c r="M45" s="83">
        <v>52.26</v>
      </c>
      <c r="O45" s="19"/>
    </row>
    <row r="46" spans="1:15" ht="13.5" customHeight="1" x14ac:dyDescent="0.2">
      <c r="A46" s="70"/>
      <c r="B46" s="120" t="s">
        <v>197</v>
      </c>
      <c r="C46" s="121"/>
      <c r="D46" s="121"/>
      <c r="E46" s="121"/>
      <c r="F46" s="121"/>
      <c r="G46" s="122"/>
      <c r="H46" s="83">
        <v>1931.12</v>
      </c>
      <c r="I46" s="83"/>
      <c r="J46" s="83">
        <v>57.78</v>
      </c>
      <c r="K46" s="83">
        <v>57.78</v>
      </c>
      <c r="L46" s="83">
        <v>57.78</v>
      </c>
      <c r="M46" s="83">
        <v>57.78</v>
      </c>
      <c r="O46" s="19"/>
    </row>
    <row r="47" spans="1:15" ht="13.5" customHeight="1" x14ac:dyDescent="0.2">
      <c r="A47" s="70"/>
      <c r="B47" s="120" t="s">
        <v>198</v>
      </c>
      <c r="C47" s="121"/>
      <c r="D47" s="121"/>
      <c r="E47" s="121"/>
      <c r="F47" s="121"/>
      <c r="G47" s="122"/>
      <c r="H47" s="83">
        <v>4527.3999999999996</v>
      </c>
      <c r="I47" s="83"/>
      <c r="J47" s="83">
        <v>506.85</v>
      </c>
      <c r="K47" s="83">
        <v>506.85</v>
      </c>
      <c r="L47" s="83">
        <v>506.85</v>
      </c>
      <c r="M47" s="83">
        <v>506.85</v>
      </c>
      <c r="O47" s="19"/>
    </row>
    <row r="48" spans="1:15" ht="12.75" customHeight="1" x14ac:dyDescent="0.2">
      <c r="A48" s="72" t="s">
        <v>202</v>
      </c>
      <c r="B48" s="117" t="s">
        <v>199</v>
      </c>
      <c r="C48" s="118"/>
      <c r="D48" s="118"/>
      <c r="E48" s="118"/>
      <c r="F48" s="118"/>
      <c r="G48" s="119"/>
      <c r="H48" s="83">
        <f>H49+H53+H54+H55+H56</f>
        <v>29850.1</v>
      </c>
      <c r="I48" s="83">
        <f t="shared" ref="I48:M48" si="4">I49+I53+I54+I55+I56</f>
        <v>0</v>
      </c>
      <c r="J48" s="83">
        <f t="shared" si="4"/>
        <v>6712.65</v>
      </c>
      <c r="K48" s="83">
        <f t="shared" si="4"/>
        <v>6212.65</v>
      </c>
      <c r="L48" s="83">
        <f t="shared" si="4"/>
        <v>6212.65</v>
      </c>
      <c r="M48" s="83">
        <f t="shared" si="4"/>
        <v>6212.65</v>
      </c>
      <c r="O48" s="19"/>
    </row>
    <row r="49" spans="1:15" ht="12.75" customHeight="1" x14ac:dyDescent="0.2">
      <c r="A49" s="72"/>
      <c r="B49" s="132" t="s">
        <v>200</v>
      </c>
      <c r="C49" s="130"/>
      <c r="D49" s="130"/>
      <c r="E49" s="130"/>
      <c r="F49" s="130"/>
      <c r="G49" s="131"/>
      <c r="H49" s="83">
        <v>16200</v>
      </c>
      <c r="I49" s="83"/>
      <c r="J49" s="83">
        <v>4050</v>
      </c>
      <c r="K49" s="83">
        <v>4050</v>
      </c>
      <c r="L49" s="83">
        <v>4050</v>
      </c>
      <c r="M49" s="83">
        <v>4050</v>
      </c>
      <c r="O49" s="19"/>
    </row>
    <row r="50" spans="1:15" ht="12.75" customHeight="1" x14ac:dyDescent="0.2">
      <c r="A50" s="72"/>
      <c r="B50" s="132" t="s">
        <v>201</v>
      </c>
      <c r="C50" s="130"/>
      <c r="D50" s="130"/>
      <c r="E50" s="130"/>
      <c r="F50" s="130"/>
      <c r="G50" s="131"/>
      <c r="H50" s="83">
        <v>13500</v>
      </c>
      <c r="I50" s="83"/>
      <c r="J50" s="83">
        <v>3375</v>
      </c>
      <c r="K50" s="83">
        <v>3375</v>
      </c>
      <c r="L50" s="83">
        <v>3375</v>
      </c>
      <c r="M50" s="83">
        <v>3375</v>
      </c>
      <c r="O50" s="19"/>
    </row>
    <row r="51" spans="1:15" ht="12.75" customHeight="1" x14ac:dyDescent="0.2">
      <c r="A51" s="72"/>
      <c r="B51" s="132" t="s">
        <v>203</v>
      </c>
      <c r="C51" s="130"/>
      <c r="D51" s="130"/>
      <c r="E51" s="130"/>
      <c r="F51" s="130"/>
      <c r="G51" s="131"/>
      <c r="H51" s="83">
        <v>0</v>
      </c>
      <c r="I51" s="83"/>
      <c r="J51" s="83">
        <v>0</v>
      </c>
      <c r="K51" s="83">
        <v>0</v>
      </c>
      <c r="L51" s="83">
        <v>0</v>
      </c>
      <c r="M51" s="83">
        <v>0</v>
      </c>
      <c r="O51" s="19"/>
    </row>
    <row r="52" spans="1:15" ht="12.75" customHeight="1" x14ac:dyDescent="0.2">
      <c r="A52" s="72"/>
      <c r="B52" s="132" t="s">
        <v>204</v>
      </c>
      <c r="C52" s="130"/>
      <c r="D52" s="130"/>
      <c r="E52" s="130"/>
      <c r="F52" s="130"/>
      <c r="G52" s="131"/>
      <c r="H52" s="83">
        <v>2700</v>
      </c>
      <c r="I52" s="83"/>
      <c r="J52" s="83">
        <v>675</v>
      </c>
      <c r="K52" s="83">
        <v>675</v>
      </c>
      <c r="L52" s="83">
        <v>675</v>
      </c>
      <c r="M52" s="83">
        <v>675</v>
      </c>
      <c r="O52" s="19"/>
    </row>
    <row r="53" spans="1:15" ht="12.75" customHeight="1" x14ac:dyDescent="0.2">
      <c r="A53" s="72"/>
      <c r="B53" s="132" t="s">
        <v>205</v>
      </c>
      <c r="C53" s="130"/>
      <c r="D53" s="130"/>
      <c r="E53" s="130"/>
      <c r="F53" s="130"/>
      <c r="G53" s="131"/>
      <c r="H53" s="83">
        <v>4892.3999999999996</v>
      </c>
      <c r="I53" s="83"/>
      <c r="J53" s="83">
        <v>1223.0999999999999</v>
      </c>
      <c r="K53" s="83">
        <v>1223.0999999999999</v>
      </c>
      <c r="L53" s="83">
        <v>1223.0999999999999</v>
      </c>
      <c r="M53" s="83">
        <v>1223.0999999999999</v>
      </c>
      <c r="O53" s="19"/>
    </row>
    <row r="54" spans="1:15" ht="12.75" customHeight="1" x14ac:dyDescent="0.2">
      <c r="A54" s="72"/>
      <c r="B54" s="132" t="s">
        <v>180</v>
      </c>
      <c r="C54" s="130"/>
      <c r="D54" s="130"/>
      <c r="E54" s="130"/>
      <c r="F54" s="130"/>
      <c r="G54" s="131"/>
      <c r="H54" s="83">
        <v>1287.3</v>
      </c>
      <c r="I54" s="83"/>
      <c r="J54" s="83">
        <v>121.95</v>
      </c>
      <c r="K54" s="83">
        <v>121.95</v>
      </c>
      <c r="L54" s="83">
        <v>121.95</v>
      </c>
      <c r="M54" s="83">
        <v>121.95</v>
      </c>
      <c r="O54" s="19"/>
    </row>
    <row r="55" spans="1:15" ht="12.75" customHeight="1" x14ac:dyDescent="0.2">
      <c r="A55" s="72"/>
      <c r="B55" s="132" t="s">
        <v>206</v>
      </c>
      <c r="C55" s="130"/>
      <c r="D55" s="130"/>
      <c r="E55" s="130"/>
      <c r="F55" s="130"/>
      <c r="G55" s="131"/>
      <c r="H55" s="83">
        <v>2739.64</v>
      </c>
      <c r="I55" s="83"/>
      <c r="J55" s="83">
        <v>134.91</v>
      </c>
      <c r="K55" s="83">
        <v>134.91</v>
      </c>
      <c r="L55" s="83">
        <v>134.91</v>
      </c>
      <c r="M55" s="83">
        <v>134.91</v>
      </c>
      <c r="O55" s="19"/>
    </row>
    <row r="56" spans="1:15" ht="12.75" customHeight="1" x14ac:dyDescent="0.2">
      <c r="A56" s="72"/>
      <c r="B56" s="132" t="s">
        <v>207</v>
      </c>
      <c r="C56" s="130"/>
      <c r="D56" s="130"/>
      <c r="E56" s="130"/>
      <c r="F56" s="130"/>
      <c r="G56" s="131"/>
      <c r="H56" s="83">
        <v>4730.76</v>
      </c>
      <c r="I56" s="83"/>
      <c r="J56" s="83">
        <f>H56/4</f>
        <v>1182.69</v>
      </c>
      <c r="K56" s="83">
        <v>682.69</v>
      </c>
      <c r="L56" s="83">
        <v>682.69</v>
      </c>
      <c r="M56" s="83">
        <v>682.69</v>
      </c>
      <c r="O56" s="19"/>
    </row>
    <row r="57" spans="1:15" ht="12.75" customHeight="1" x14ac:dyDescent="0.2">
      <c r="A57" s="72" t="s">
        <v>208</v>
      </c>
      <c r="B57" s="117" t="s">
        <v>169</v>
      </c>
      <c r="C57" s="118"/>
      <c r="D57" s="118"/>
      <c r="E57" s="118"/>
      <c r="F57" s="118"/>
      <c r="G57" s="119"/>
      <c r="H57" s="83">
        <v>0</v>
      </c>
      <c r="I57" s="83"/>
      <c r="J57" s="83">
        <v>0</v>
      </c>
      <c r="K57" s="83">
        <v>0</v>
      </c>
      <c r="L57" s="83">
        <v>0</v>
      </c>
      <c r="M57" s="83">
        <v>0</v>
      </c>
      <c r="O57" s="19"/>
    </row>
    <row r="58" spans="1:15" ht="12.75" customHeight="1" x14ac:dyDescent="0.2">
      <c r="A58" s="72" t="s">
        <v>210</v>
      </c>
      <c r="B58" s="117" t="s">
        <v>209</v>
      </c>
      <c r="C58" s="118"/>
      <c r="D58" s="118"/>
      <c r="E58" s="118"/>
      <c r="F58" s="118"/>
      <c r="G58" s="119"/>
      <c r="H58" s="83">
        <v>1456.1</v>
      </c>
      <c r="I58" s="83"/>
      <c r="J58" s="83">
        <f>H58/4</f>
        <v>364.02499999999998</v>
      </c>
      <c r="K58" s="83">
        <f>J58</f>
        <v>364.02499999999998</v>
      </c>
      <c r="L58" s="83">
        <f>K58</f>
        <v>364.02499999999998</v>
      </c>
      <c r="M58" s="83">
        <f>L58</f>
        <v>364.02499999999998</v>
      </c>
      <c r="O58" s="19"/>
    </row>
    <row r="59" spans="1:15" ht="12.75" customHeight="1" x14ac:dyDescent="0.2">
      <c r="A59" s="72" t="s">
        <v>212</v>
      </c>
      <c r="B59" s="135" t="s">
        <v>211</v>
      </c>
      <c r="C59" s="136"/>
      <c r="D59" s="136"/>
      <c r="E59" s="136"/>
      <c r="F59" s="136"/>
      <c r="G59" s="137"/>
      <c r="H59" s="83">
        <v>0</v>
      </c>
      <c r="I59" s="83"/>
      <c r="J59" s="83">
        <v>0</v>
      </c>
      <c r="K59" s="83">
        <v>0</v>
      </c>
      <c r="L59" s="83">
        <v>0</v>
      </c>
      <c r="M59" s="83">
        <v>0</v>
      </c>
      <c r="O59" s="19"/>
    </row>
    <row r="60" spans="1:15" ht="12.75" customHeight="1" x14ac:dyDescent="0.2">
      <c r="A60" s="85" t="s">
        <v>214</v>
      </c>
      <c r="B60" s="117" t="s">
        <v>213</v>
      </c>
      <c r="C60" s="118"/>
      <c r="D60" s="118"/>
      <c r="E60" s="118"/>
      <c r="F60" s="118"/>
      <c r="G60" s="119"/>
      <c r="H60" s="83">
        <v>0</v>
      </c>
      <c r="I60" s="83"/>
      <c r="J60" s="83">
        <v>0</v>
      </c>
      <c r="K60" s="83">
        <v>0</v>
      </c>
      <c r="L60" s="83">
        <v>0</v>
      </c>
      <c r="M60" s="83">
        <v>0</v>
      </c>
      <c r="O60" s="19"/>
    </row>
    <row r="61" spans="1:15" ht="12.75" customHeight="1" x14ac:dyDescent="0.2">
      <c r="A61" s="85" t="s">
        <v>219</v>
      </c>
      <c r="B61" s="117" t="s">
        <v>170</v>
      </c>
      <c r="C61" s="118"/>
      <c r="D61" s="118"/>
      <c r="E61" s="118"/>
      <c r="F61" s="118"/>
      <c r="G61" s="119"/>
      <c r="H61" s="83">
        <v>1768.56</v>
      </c>
      <c r="I61" s="83"/>
      <c r="J61" s="83">
        <v>442.14</v>
      </c>
      <c r="K61" s="83">
        <v>442.14</v>
      </c>
      <c r="L61" s="83">
        <v>442.14</v>
      </c>
      <c r="M61" s="83">
        <v>442.14</v>
      </c>
      <c r="O61" s="19"/>
    </row>
    <row r="62" spans="1:15" ht="12.75" customHeight="1" x14ac:dyDescent="0.2">
      <c r="A62" s="85" t="s">
        <v>220</v>
      </c>
      <c r="B62" s="117" t="s">
        <v>215</v>
      </c>
      <c r="C62" s="118"/>
      <c r="D62" s="118"/>
      <c r="E62" s="118"/>
      <c r="F62" s="118"/>
      <c r="G62" s="119"/>
      <c r="H62" s="83">
        <v>0</v>
      </c>
      <c r="I62" s="83"/>
      <c r="J62" s="83">
        <v>0</v>
      </c>
      <c r="K62" s="83">
        <v>0</v>
      </c>
      <c r="L62" s="83">
        <v>0</v>
      </c>
      <c r="M62" s="83">
        <v>0</v>
      </c>
      <c r="O62" s="19"/>
    </row>
    <row r="63" spans="1:15" ht="12.75" customHeight="1" x14ac:dyDescent="0.2">
      <c r="A63" s="85" t="s">
        <v>221</v>
      </c>
      <c r="B63" s="117" t="s">
        <v>216</v>
      </c>
      <c r="C63" s="118"/>
      <c r="D63" s="118"/>
      <c r="E63" s="118"/>
      <c r="F63" s="118"/>
      <c r="G63" s="119"/>
      <c r="H63" s="83">
        <v>4564</v>
      </c>
      <c r="I63" s="83"/>
      <c r="J63" s="83">
        <f>H63/4</f>
        <v>1141</v>
      </c>
      <c r="K63" s="83">
        <f>H63/4</f>
        <v>1141</v>
      </c>
      <c r="L63" s="83">
        <v>1145</v>
      </c>
      <c r="M63" s="83">
        <v>1145</v>
      </c>
      <c r="O63" s="19"/>
    </row>
    <row r="64" spans="1:15" ht="12.75" customHeight="1" x14ac:dyDescent="0.2">
      <c r="A64" s="85" t="s">
        <v>222</v>
      </c>
      <c r="B64" s="117" t="s">
        <v>217</v>
      </c>
      <c r="C64" s="118"/>
      <c r="D64" s="118"/>
      <c r="E64" s="118"/>
      <c r="F64" s="118"/>
      <c r="G64" s="119"/>
      <c r="H64" s="83">
        <v>2370</v>
      </c>
      <c r="I64" s="83"/>
      <c r="J64" s="83">
        <f>H64/4</f>
        <v>592.5</v>
      </c>
      <c r="K64" s="83">
        <v>342.5</v>
      </c>
      <c r="L64" s="83">
        <v>342.5</v>
      </c>
      <c r="M64" s="83">
        <v>342.5</v>
      </c>
      <c r="O64" s="19"/>
    </row>
    <row r="65" spans="1:15" ht="12.75" customHeight="1" x14ac:dyDescent="0.2">
      <c r="A65" s="85" t="s">
        <v>223</v>
      </c>
      <c r="B65" s="117" t="s">
        <v>218</v>
      </c>
      <c r="C65" s="118"/>
      <c r="D65" s="118"/>
      <c r="E65" s="118"/>
      <c r="F65" s="118"/>
      <c r="G65" s="119"/>
      <c r="H65" s="83">
        <v>3773.96</v>
      </c>
      <c r="I65" s="83"/>
      <c r="J65" s="83">
        <v>443.49</v>
      </c>
      <c r="K65" s="83">
        <v>443.49</v>
      </c>
      <c r="L65" s="83">
        <v>443.49</v>
      </c>
      <c r="M65" s="83">
        <v>443.49</v>
      </c>
      <c r="O65" s="19"/>
    </row>
    <row r="66" spans="1:15" ht="12.75" customHeight="1" x14ac:dyDescent="0.2">
      <c r="A66" s="85" t="s">
        <v>224</v>
      </c>
      <c r="B66" s="117" t="s">
        <v>231</v>
      </c>
      <c r="C66" s="118"/>
      <c r="D66" s="118"/>
      <c r="E66" s="118"/>
      <c r="F66" s="118"/>
      <c r="G66" s="119"/>
      <c r="H66" s="83">
        <v>0</v>
      </c>
      <c r="I66" s="83"/>
      <c r="J66" s="83">
        <v>0</v>
      </c>
      <c r="K66" s="83">
        <v>0</v>
      </c>
      <c r="L66" s="83">
        <v>0</v>
      </c>
      <c r="M66" s="83">
        <v>0</v>
      </c>
      <c r="O66" s="19"/>
    </row>
    <row r="67" spans="1:15" ht="12.75" customHeight="1" x14ac:dyDescent="0.2">
      <c r="A67" s="85" t="s">
        <v>225</v>
      </c>
      <c r="B67" s="117" t="s">
        <v>163</v>
      </c>
      <c r="C67" s="118"/>
      <c r="D67" s="118"/>
      <c r="E67" s="118"/>
      <c r="F67" s="118"/>
      <c r="G67" s="119"/>
      <c r="H67" s="83">
        <v>0</v>
      </c>
      <c r="I67" s="83"/>
      <c r="J67" s="83">
        <v>0</v>
      </c>
      <c r="K67" s="83">
        <v>0</v>
      </c>
      <c r="L67" s="83">
        <v>0</v>
      </c>
      <c r="M67" s="83">
        <v>0</v>
      </c>
      <c r="O67" s="19"/>
    </row>
    <row r="68" spans="1:15" ht="12.75" customHeight="1" x14ac:dyDescent="0.2">
      <c r="A68" s="70"/>
      <c r="B68" s="117" t="s">
        <v>91</v>
      </c>
      <c r="C68" s="118"/>
      <c r="D68" s="118"/>
      <c r="E68" s="118"/>
      <c r="F68" s="118"/>
      <c r="G68" s="119"/>
      <c r="H68" s="83">
        <f>H65+H64+H62+H61+H48+H30+H23+H19+H58</f>
        <v>134726.75999999998</v>
      </c>
      <c r="I68" s="83">
        <v>0</v>
      </c>
      <c r="J68" s="83">
        <v>26543.109999999997</v>
      </c>
      <c r="K68" s="83">
        <v>26558.48</v>
      </c>
      <c r="L68" s="83">
        <v>26518.62</v>
      </c>
      <c r="M68" s="83">
        <v>29893.119999999999</v>
      </c>
      <c r="O68" s="19"/>
    </row>
    <row r="69" spans="1:15" ht="18.75" customHeight="1" x14ac:dyDescent="0.2">
      <c r="H69" s="89"/>
    </row>
    <row r="70" spans="1:15" ht="24" customHeight="1" x14ac:dyDescent="0.2">
      <c r="B70" t="s">
        <v>226</v>
      </c>
      <c r="K70" s="92" t="s">
        <v>232</v>
      </c>
    </row>
  </sheetData>
  <mergeCells count="62">
    <mergeCell ref="B61:G61"/>
    <mergeCell ref="B63:G63"/>
    <mergeCell ref="B68:G68"/>
    <mergeCell ref="B65:G65"/>
    <mergeCell ref="B67:G67"/>
    <mergeCell ref="B66:G66"/>
    <mergeCell ref="B62:G62"/>
    <mergeCell ref="B64:G64"/>
    <mergeCell ref="B59:G59"/>
    <mergeCell ref="B39:G39"/>
    <mergeCell ref="B40:G40"/>
    <mergeCell ref="B41:G41"/>
    <mergeCell ref="B56:G56"/>
    <mergeCell ref="B47:G47"/>
    <mergeCell ref="B43:G43"/>
    <mergeCell ref="B44:G44"/>
    <mergeCell ref="B45:G45"/>
    <mergeCell ref="B53:G53"/>
    <mergeCell ref="B54:G54"/>
    <mergeCell ref="B55:G55"/>
    <mergeCell ref="B46:G46"/>
    <mergeCell ref="B48:G48"/>
    <mergeCell ref="B49:G49"/>
    <mergeCell ref="B50:G50"/>
    <mergeCell ref="B60:G60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6:G36"/>
    <mergeCell ref="B38:G38"/>
    <mergeCell ref="B42:G4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32:G32"/>
    <mergeCell ref="B51:G51"/>
    <mergeCell ref="B52:G52"/>
    <mergeCell ref="D6:I6"/>
    <mergeCell ref="A13:C13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2017-06-13T10:50:06Z</cp:lastPrinted>
  <dcterms:created xsi:type="dcterms:W3CDTF">2009-02-26T12:20:33Z</dcterms:created>
  <dcterms:modified xsi:type="dcterms:W3CDTF">2018-02-27T10:47:25Z</dcterms:modified>
</cp:coreProperties>
</file>